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2"/>
  </bookViews>
  <sheets>
    <sheet name="Доходы" sheetId="1" r:id="rId1"/>
    <sheet name="Лист1" sheetId="2" r:id="rId2"/>
    <sheet name="Расходы" sheetId="3" r:id="rId3"/>
    <sheet name="Источники" sheetId="4" r:id="rId4"/>
  </sheets>
  <definedNames>
    <definedName name="__bookmark_1">'Доходы'!$A$1:$D$3</definedName>
    <definedName name="__bookmark_2">'Доходы'!$A$4:$D$31</definedName>
    <definedName name="__bookmark_4">'Расходы'!$A$1:$C$11</definedName>
    <definedName name="__bookmark_6">'Источники'!$A$1:$C$21</definedName>
    <definedName name="__bookmark_7">'Источники'!#REF!</definedName>
    <definedName name="_xlnm.Print_Titles" localSheetId="0">'Доходы'!$4:$5</definedName>
    <definedName name="_xlnm.Print_Titles" localSheetId="3">'Источники'!$1:$5</definedName>
    <definedName name="_xlnm.Print_Titles" localSheetId="2">'Расходы'!$1:$5</definedName>
    <definedName name="_xlnm.Print_Area" localSheetId="1">'Лист1'!$A$1:$I$69</definedName>
    <definedName name="_xlnm.Print_Area" localSheetId="2">'Расходы'!$A$1:$C$30</definedName>
  </definedNames>
  <calcPr fullCalcOnLoad="1"/>
</workbook>
</file>

<file path=xl/sharedStrings.xml><?xml version="1.0" encoding="utf-8"?>
<sst xmlns="http://schemas.openxmlformats.org/spreadsheetml/2006/main" count="508" uniqueCount="289">
  <si>
    <t>Администрация сельского поселения Ерзовка муниципального района Кинель-Черкасский Самарской области</t>
  </si>
  <si>
    <t>528</t>
  </si>
  <si>
    <t>Наименование показателя</t>
  </si>
  <si>
    <t>Код строки</t>
  </si>
  <si>
    <t>Код дохода по бюджетной классификации</t>
  </si>
  <si>
    <t>Исполнено</t>
  </si>
  <si>
    <t>1</t>
  </si>
  <si>
    <t>2</t>
  </si>
  <si>
    <t>3</t>
  </si>
  <si>
    <t>Доходы бюджета - всего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</si>
  <si>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</si>
  <si>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</si>
  <si>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</si>
  <si>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</si>
  <si>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</si>
  <si>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</si>
  <si>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</si>
  <si>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</si>
  <si>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</si>
  <si>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</si>
  <si>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</si>
  <si>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</si>
  <si>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</si>
  <si>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</si>
  <si>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Единый сельскохозяйственный налог</t>
  </si>
  <si>
    <t>182 10503010010000110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</si>
  <si>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</si>
  <si>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</si>
  <si>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</si>
  <si>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</si>
  <si>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</si>
  <si>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</si>
  <si>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</si>
  <si>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</si>
  <si>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</si>
  <si>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528 11109045100000120</t>
  </si>
  <si>
    <t>Прочие доходы от компенсации затрат бюджетов сельских поселений</t>
  </si>
  <si>
    <t>528 11302995100000130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</si>
  <si>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</si>
  <si>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905 11402053100000410</t>
  </si>
  <si>
    <t>Прочие субсидии бюджетам сельских поселений</t>
  </si>
  <si>
    <t>528 20229999100000150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</si>
  <si>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</si>
  <si>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528 20235118100000150</t>
  </si>
  <si>
    <t>Иные межбюджетные трансферты</t>
  </si>
  <si>
    <t>Прочие межбюджетные трансферты, передаваемые бюджетам сельских поселений</t>
  </si>
  <si>
    <t>528 20249999100000150</t>
  </si>
  <si>
    <t>Прочие безвозмездные поступления в бюджеты сельских поселений</t>
  </si>
  <si>
    <t>528 20705030100000150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</si>
  <si>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</si>
  <si>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</si>
  <si>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</si>
  <si>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</si>
  <si>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</si>
  <si>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</si>
  <si>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</si>
  <si>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</si>
  <si>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</si>
  <si>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</si>
  <si>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</si>
  <si>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000 0113 0000000000 000</t>
  </si>
  <si>
    <t>Муниципальная программа "Информирование населения о деятельности органов местного самоуправления на территории сельского поселения Ерзовка Кинель-Черкасского района Самарской области" на 2017-2022 годы</t>
  </si>
  <si>
    <t>Муниципальная программа "Повышение эффективности управления имуществом и распоряжения земельными участками сельского поселения Ерзовка Кинель-Черкасского района Самарской области» на 2017-2022 годы"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</si>
  <si>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</si>
  <si>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</si>
  <si>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</si>
  <si>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</si>
  <si>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</si>
  <si>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</si>
  <si>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</si>
  <si>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</si>
  <si>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Муниципальная программа "Первичные меры пожарной безопасности и защита населения и территорий населённых пунктов сельского поселения Ерзовка муниципального района Кинель-Черкасский Самарской области от чрезвычайных ситуаций" на 2019-2024 годы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</si>
  <si>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</si>
  <si>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</si>
  <si>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</si>
  <si>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</si>
  <si>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Муниципальная программа "Развитие сельского хозяйства на территории сельского поселения Ерзовка Кинель-Черкасского района Самарской области" на 2019 –2024 годы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</si>
  <si>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</si>
  <si>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</si>
  <si>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000 0409 0000000000 000</t>
  </si>
  <si>
    <t>Муниципальная программа "Дорожная деятельность в сельском поселении Ерзовка муниципального района Кинель-Черкасский Самарской области" на 2019-2024 годы</t>
  </si>
  <si>
    <t>Другие вопросы в области национальной экономики</t>
  </si>
  <si>
    <t>000 0412 0000000000 000</t>
  </si>
  <si>
    <t>Муниципальная программа "Развитие градостроительной деятельности и обеспечение реализации документов территориального планирования на территории сельского поселения Ерзовка Кинель-Черкасского района Самарской области" на 2018 - 2023 годы</t>
  </si>
  <si>
    <t>ЖИЛИЩНО-КОММУНАЛЬНОЕ ХОЗЯЙСТВО</t>
  </si>
  <si>
    <t>000 0500 0000000000 000</t>
  </si>
  <si>
    <t>Жилищное хозяйство</t>
  </si>
  <si>
    <t>000 0501 0000000000 000</t>
  </si>
  <si>
    <t>Муниципальная программа "Комплексное развитие систем ЖКХ в сельском поселении Ерзовка муниципального района Кинель-Черкасский Самарской области на 2019-2024 годы"</t>
  </si>
  <si>
    <t>Коммунальное хозяйство</t>
  </si>
  <si>
    <t>000 0502 0000000000 000</t>
  </si>
  <si>
    <t>Благоустройство</t>
  </si>
  <si>
    <t>000 0503 0000000000 000</t>
  </si>
  <si>
    <t>Муниципальная программа "Благоустройство территории сельского поселения Ерзовка муниципального района Кинель-Черкасский Самарской области" на 2019–2024 годы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</si>
  <si>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</si>
  <si>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</si>
  <si>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</si>
  <si>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</si>
  <si>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"Развитие культуры, молодежной политики, физической культуры и спорта в сельском поселении Ерзовка муниципального района Кинель-Черкасский Самарской области" на 2019-2024 годы</t>
  </si>
  <si>
    <t>Субсидии бюджетным учреждениям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</si>
  <si>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</si>
  <si>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</si>
  <si>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</si>
  <si>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</si>
  <si>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Социальные выплаты гражданам, кроме публичных нормативных социальных выплат</t>
  </si>
  <si>
    <t>МЕЖБЮДЖЕТНЫЕ ТРАНСФЕРТЫ ОБЩЕГО ХАРАКТЕРА БЮДЖЕТАМ БЮДЖЕТНОЙ СИСТЕМЫ РОССИЙСКОЙ ФЕДЕРАЦИИ</t>
  </si>
  <si>
    <t>000 1400 0000000000 000</t>
  </si>
  <si>
    <t>Прочие межбюджетные трансферты общего характера</t>
  </si>
  <si>
    <t>000 1403 0000000000 000</t>
  </si>
  <si>
    <t>Непрограммные направления расходов бюджета поселения</t>
  </si>
  <si>
    <t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</si>
  <si>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</si>
  <si>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</si>
  <si>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</si>
  <si>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</si>
  <si>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</si>
  <si>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</si>
  <si>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</si>
  <si>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средств, всего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</si>
  <si>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</si>
  <si>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</si>
  <si>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</si>
  <si>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528 01050201100000510</t>
  </si>
  <si>
    <t>уменьшение остатков средств, всего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</si>
  <si>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</si>
  <si>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</si>
  <si>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</si>
  <si>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528 01050201100000610</t>
  </si>
  <si>
    <t xml:space="preserve">Приложение 2                                               </t>
  </si>
  <si>
    <t>Код главного распоря-дителя бюджет-ных средств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</si>
  <si>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</si>
  <si>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Рз</t>
  </si>
  <si>
    <t>ПР</t>
  </si>
  <si>
    <t>ЦСР</t>
  </si>
  <si>
    <t>ВР</t>
  </si>
  <si>
    <t xml:space="preserve">Сумма,  тыс.  рублей </t>
  </si>
  <si>
    <t>изменения (+, -)</t>
  </si>
  <si>
    <t xml:space="preserve">всего </t>
  </si>
  <si>
    <t>в том числе за счёт целевых средств из других бюджетов бюджетной системы РФ</t>
  </si>
  <si>
    <t>Функционирование высшего должностного лица субъекта Российской  Федерации и муниципального образования</t>
  </si>
  <si>
    <t>01</t>
  </si>
  <si>
    <t>02</t>
  </si>
  <si>
    <t>Муниципальная программа «Повышение эффективности  муниципального управления в сельском поселении Ерзовка Кинель-Черкасского района Самарской области» на 2017-2022 годы</t>
  </si>
  <si>
    <t>02 0 00 00000</t>
  </si>
  <si>
    <t xml:space="preserve">Расходы на выплаты персоналу государственных (муниципальных) органов
</t>
  </si>
  <si>
    <t>120</t>
  </si>
  <si>
    <t>04</t>
  </si>
  <si>
    <t xml:space="preserve">Иные закупки товаров, работ и услуг для обеспечения государственных (муниципальных) нужд
</t>
  </si>
  <si>
    <t>240</t>
  </si>
  <si>
    <t>850</t>
  </si>
  <si>
    <t>03 0 00 00000</t>
  </si>
  <si>
    <t>13</t>
  </si>
  <si>
    <t>14 0 00 00000</t>
  </si>
  <si>
    <t>99 0 00 00000</t>
  </si>
  <si>
    <t>03</t>
  </si>
  <si>
    <t>09</t>
  </si>
  <si>
    <t>39 0 00 00000</t>
  </si>
  <si>
    <t>05</t>
  </si>
  <si>
    <t xml:space="preserve">04 </t>
  </si>
  <si>
    <t>45 0 00 00000</t>
  </si>
  <si>
    <t>810</t>
  </si>
  <si>
    <t>49 0 00 00000</t>
  </si>
  <si>
    <t>12</t>
  </si>
  <si>
    <t>41 0 00 00000</t>
  </si>
  <si>
    <t>52 0 00 00000</t>
  </si>
  <si>
    <t>53 0 00 00000</t>
  </si>
  <si>
    <t>08</t>
  </si>
  <si>
    <t>81 0 00 00000</t>
  </si>
  <si>
    <t>610</t>
  </si>
  <si>
    <t>14</t>
  </si>
  <si>
    <t>540</t>
  </si>
  <si>
    <t>99 7 00 00000</t>
  </si>
  <si>
    <t>ИТОГО</t>
  </si>
  <si>
    <t>10</t>
  </si>
  <si>
    <t>320</t>
  </si>
  <si>
    <t>Приложение 3</t>
  </si>
  <si>
    <t>тыс.руб.</t>
  </si>
  <si>
    <t>Приложение 1</t>
  </si>
  <si>
    <t>Приложение 4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</si>
  <si>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</si>
  <si>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</si>
  <si>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</si>
  <si>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</si>
  <si>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</si>
  <si>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</si>
  <si>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</si>
  <si>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</si>
  <si>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</si>
  <si>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</si>
  <si>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</si>
  <si>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</si>
  <si>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</si>
  <si>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</si>
  <si>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</si>
  <si>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</si>
  <si>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</si>
  <si>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</si>
  <si>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</si>
  <si>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</si>
  <si>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000 10503000010000110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</si>
  <si>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</si>
  <si>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</si>
  <si>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</si>
  <si>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</si>
  <si>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</si>
  <si>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</si>
  <si>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</si>
  <si>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</si>
  <si>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</si>
  <si>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</si>
  <si>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</si>
  <si>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</si>
  <si>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</si>
  <si>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</si>
  <si>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</si>
  <si>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</si>
  <si>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</si>
  <si>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905 11105025100000120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</si>
  <si>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</si>
  <si>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905 11105035100000120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</si>
  <si>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</si>
  <si>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</si>
  <si>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</si>
  <si>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</si>
  <si>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</si>
  <si>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</si>
  <si>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</si>
  <si>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</si>
  <si>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</si>
  <si>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</si>
  <si>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</si>
  <si>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</si>
  <si>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</si>
  <si>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</si>
  <si>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</si>
  <si>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</si>
  <si>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</si>
  <si>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</si>
  <si>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</si>
  <si>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</si>
  <si>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</si>
  <si>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</si>
  <si>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</si>
  <si>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</si>
  <si>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</si>
  <si>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528 20216001100000150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</si>
  <si>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</si>
  <si>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</si>
  <si>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</si>
  <si>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</si>
  <si>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сельских поселений на обеспечение комплексного развития сельских территорий</t>
  </si>
  <si>
    <t>528 20225576100000150</t>
  </si>
  <si>
    <t>Прочие субсидии</t>
  </si>
  <si>
    <t>000 20229999000000150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</si>
  <si>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</si>
  <si>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</si>
  <si>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</si>
  <si>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</si>
  <si>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000 20240000000000150</t>
  </si>
  <si>
    <t>Прочие межбюджетные трансферты, передаваемые бюджетам</t>
  </si>
  <si>
    <t>000 20249999000000150</t>
  </si>
  <si>
    <t>ПРОЧИЕ БЕЗВОЗМЕЗДНЫЕ ПОСТУПЛЕНИЯ</t>
  </si>
  <si>
    <t>000 20700000000000000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</si>
  <si>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</si>
  <si>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</si>
  <si>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528 20705020100000150</t>
  </si>
  <si>
    <t>Обеспечение проведения выборов и референдумов</t>
  </si>
  <si>
    <t>000 0107 0000000000 000</t>
  </si>
  <si>
    <t>0,00</t>
  </si>
  <si>
    <t xml:space="preserve"> </t>
  </si>
  <si>
    <t>000 01000000000000000</t>
  </si>
  <si>
    <t>000 01050000000000000</t>
  </si>
  <si>
    <t>000 01050000000000500</t>
  </si>
  <si>
    <t>000 01050200000000500</t>
  </si>
  <si>
    <t>000 01050201000000510</t>
  </si>
  <si>
    <t>000 01050000000000600</t>
  </si>
  <si>
    <t>000 01050200000000600</t>
  </si>
  <si>
    <t>000 01050201000000610</t>
  </si>
  <si>
    <t>Источники финансирования дефицита бюджета сельского поселения Ерзовка муниципального района Кинель-Черкасский Самарской области за 2020 год по кодам классификации источников финансирования дефицитов бюджетов</t>
  </si>
  <si>
    <t>Ведомственная структура расходов бюджета сельского поселения Ерзовка муниципального района Кинель-Черкасский                         Самарской области за 2020 год</t>
  </si>
  <si>
    <t>Муниципальная программа "Комплексное развитие сельских территорий сельского поселения Ерзовка муниципального района Кинель-Черкасский Самарской области" на 2020–2025 годы</t>
  </si>
  <si>
    <t>55 0 00 00000</t>
  </si>
  <si>
    <t>07</t>
  </si>
  <si>
    <t>99 1 00 90000</t>
  </si>
  <si>
    <t>Специальные расходы</t>
  </si>
  <si>
    <t>Иные направления расходов в рамках непрограммного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</si>
  <si>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880</t>
  </si>
  <si>
    <t>Доходы бюджета сельского поселения Ерзовка муниципального района Кинель-Черкасский Самарской области за 2020 год по кодам классификации доходов бюджетов</t>
  </si>
  <si>
    <t>Расходы бюджета сельского поселения Ерзовка муниципального района Кинель-Черкасский                                                           Самарской области за 2020 год по разделам, подразделам классификации расходов бюджетов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</si>
</sst>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#,##0.0"/>
    <numFmt numFmtId="177" formatCode="#,##0.00;[Red]#,##0.00"/>
    <numFmt numFmtId="178" formatCode="0.00;[Red]0.00"/>
    <numFmt numFmtId="179" formatCode="#,##0.00,"/>
    <numFmt numFmtId="180" formatCode="#,##0.0,"/>
  </numFmts>
  <fonts count="43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name val="Times New Roman"/>
      <family val="1"/>
    </font>
    <font>
      <sz val="14"/>
      <name val="Times New Roman Cyr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4" xfId="52" applyBorder="1">
      <alignment/>
      <protection/>
    </xf>
    <xf numFmtId="49" fontId="4" fillId="0" borderId="15" xfId="52" applyNumberFormat="1" applyFont="1" applyFill="1" applyBorder="1" applyAlignment="1">
      <alignment horizontal="center" vertical="top"/>
      <protection/>
    </xf>
    <xf numFmtId="49" fontId="4" fillId="0" borderId="15" xfId="52" applyNumberFormat="1" applyFont="1" applyFill="1" applyBorder="1" applyAlignment="1">
      <alignment horizontal="left" vertical="top" wrapText="1"/>
      <protection/>
    </xf>
    <xf numFmtId="175" fontId="4" fillId="0" borderId="15" xfId="52" applyNumberFormat="1" applyFont="1" applyFill="1" applyBorder="1" applyAlignment="1">
      <alignment horizontal="center" vertical="top"/>
      <protection/>
    </xf>
    <xf numFmtId="176" fontId="4" fillId="0" borderId="15" xfId="52" applyNumberFormat="1" applyFont="1" applyFill="1" applyBorder="1" applyAlignment="1" applyProtection="1">
      <alignment horizontal="right" vertical="top"/>
      <protection locked="0"/>
    </xf>
    <xf numFmtId="176" fontId="4" fillId="0" borderId="0" xfId="52" applyNumberFormat="1" applyFont="1" applyFill="1" applyBorder="1" applyAlignment="1" applyProtection="1">
      <alignment horizontal="right" vertical="top"/>
      <protection locked="0"/>
    </xf>
    <xf numFmtId="49" fontId="0" fillId="0" borderId="15" xfId="52" applyNumberFormat="1" applyFont="1" applyFill="1" applyBorder="1" applyAlignment="1">
      <alignment horizontal="center" vertical="top"/>
      <protection/>
    </xf>
    <xf numFmtId="49" fontId="0" fillId="0" borderId="15" xfId="52" applyNumberFormat="1" applyFont="1" applyFill="1" applyBorder="1" applyAlignment="1">
      <alignment horizontal="left" vertical="top" wrapText="1"/>
      <protection/>
    </xf>
    <xf numFmtId="175" fontId="0" fillId="0" borderId="15" xfId="52" applyNumberFormat="1" applyFont="1" applyFill="1" applyBorder="1" applyAlignment="1">
      <alignment vertical="top"/>
      <protection/>
    </xf>
    <xf numFmtId="49" fontId="0" fillId="0" borderId="15" xfId="52" applyNumberFormat="1" applyFont="1" applyFill="1" applyBorder="1" applyAlignment="1">
      <alignment vertical="top"/>
      <protection/>
    </xf>
    <xf numFmtId="176" fontId="0" fillId="0" borderId="15" xfId="52" applyNumberFormat="1" applyFont="1" applyFill="1" applyBorder="1" applyAlignment="1" applyProtection="1">
      <alignment vertical="top"/>
      <protection locked="0"/>
    </xf>
    <xf numFmtId="176" fontId="0" fillId="0" borderId="15" xfId="52" applyNumberFormat="1" applyFont="1" applyFill="1" applyBorder="1" applyAlignment="1" applyProtection="1">
      <alignment/>
      <protection locked="0"/>
    </xf>
    <xf numFmtId="176" fontId="0" fillId="0" borderId="0" xfId="52" applyNumberFormat="1" applyFont="1" applyFill="1" applyBorder="1" applyAlignment="1" applyProtection="1">
      <alignment vertical="top"/>
      <protection locked="0"/>
    </xf>
    <xf numFmtId="0" fontId="0" fillId="0" borderId="15" xfId="52" applyFont="1" applyFill="1" applyBorder="1" applyAlignment="1">
      <alignment vertical="top" wrapText="1"/>
      <protection/>
    </xf>
    <xf numFmtId="176" fontId="0" fillId="0" borderId="15" xfId="52" applyNumberFormat="1" applyFont="1" applyFill="1" applyBorder="1" applyAlignment="1">
      <alignment/>
      <protection/>
    </xf>
    <xf numFmtId="171" fontId="0" fillId="0" borderId="15" xfId="61" applyFont="1" applyFill="1" applyBorder="1" applyAlignment="1">
      <alignment vertical="top"/>
    </xf>
    <xf numFmtId="176" fontId="0" fillId="0" borderId="0" xfId="52" applyNumberFormat="1" applyFont="1" applyFill="1" applyAlignment="1">
      <alignment/>
      <protection/>
    </xf>
    <xf numFmtId="0" fontId="0" fillId="0" borderId="15" xfId="52" applyFont="1" applyFill="1" applyBorder="1">
      <alignment/>
      <protection/>
    </xf>
    <xf numFmtId="176" fontId="0" fillId="0" borderId="0" xfId="52" applyNumberFormat="1" applyFont="1" applyFill="1" applyAlignment="1">
      <alignment vertical="top"/>
      <protection/>
    </xf>
    <xf numFmtId="175" fontId="0" fillId="0" borderId="15" xfId="52" applyNumberFormat="1" applyFont="1" applyFill="1" applyBorder="1" applyAlignment="1">
      <alignment/>
      <protection/>
    </xf>
    <xf numFmtId="175" fontId="0" fillId="0" borderId="15" xfId="52" applyNumberFormat="1" applyFont="1" applyFill="1" applyBorder="1" applyAlignment="1" applyProtection="1">
      <alignment/>
      <protection locked="0"/>
    </xf>
    <xf numFmtId="0" fontId="0" fillId="0" borderId="15" xfId="52" applyFont="1" applyFill="1" applyBorder="1" applyAlignment="1">
      <alignment horizontal="left" vertical="top" wrapText="1"/>
      <protection/>
    </xf>
    <xf numFmtId="0" fontId="0" fillId="0" borderId="15" xfId="52" applyFont="1" applyFill="1" applyBorder="1" applyAlignment="1">
      <alignment vertical="top"/>
      <protection/>
    </xf>
    <xf numFmtId="176" fontId="0" fillId="0" borderId="15" xfId="52" applyNumberFormat="1" applyFont="1" applyFill="1" applyBorder="1" applyAlignment="1">
      <alignment vertical="top"/>
      <protection/>
    </xf>
    <xf numFmtId="0" fontId="0" fillId="0" borderId="15" xfId="52" applyFont="1" applyFill="1" applyBorder="1" applyAlignment="1">
      <alignment/>
      <protection/>
    </xf>
    <xf numFmtId="49" fontId="0" fillId="0" borderId="15" xfId="52" applyNumberFormat="1" applyFont="1" applyFill="1" applyBorder="1" applyAlignment="1">
      <alignment/>
      <protection/>
    </xf>
    <xf numFmtId="0" fontId="0" fillId="0" borderId="15" xfId="52" applyFont="1" applyBorder="1">
      <alignment/>
      <protection/>
    </xf>
    <xf numFmtId="0" fontId="4" fillId="0" borderId="15" xfId="52" applyFont="1" applyFill="1" applyBorder="1" applyAlignment="1">
      <alignment vertical="top"/>
      <protection/>
    </xf>
    <xf numFmtId="0" fontId="4" fillId="0" borderId="15" xfId="52" applyFont="1" applyFill="1" applyBorder="1" applyAlignment="1">
      <alignment/>
      <protection/>
    </xf>
    <xf numFmtId="49" fontId="4" fillId="0" borderId="15" xfId="52" applyNumberFormat="1" applyFont="1" applyFill="1" applyBorder="1" applyAlignment="1">
      <alignment/>
      <protection/>
    </xf>
    <xf numFmtId="176" fontId="4" fillId="0" borderId="15" xfId="52" applyNumberFormat="1" applyFont="1" applyFill="1" applyBorder="1" applyAlignment="1">
      <alignment/>
      <protection/>
    </xf>
    <xf numFmtId="176" fontId="4" fillId="0" borderId="0" xfId="52" applyNumberFormat="1" applyFont="1" applyFill="1" applyBorder="1" applyAlignment="1">
      <alignment/>
      <protection/>
    </xf>
    <xf numFmtId="49" fontId="6" fillId="0" borderId="0" xfId="52" applyNumberFormat="1" applyFont="1" applyFill="1" applyBorder="1" applyAlignment="1">
      <alignment horizontal="center" vertical="top"/>
      <protection/>
    </xf>
    <xf numFmtId="0" fontId="0" fillId="0" borderId="0" xfId="52" applyFill="1" applyBorder="1" applyAlignment="1">
      <alignment vertical="top"/>
      <protection/>
    </xf>
    <xf numFmtId="0" fontId="0" fillId="0" borderId="0" xfId="52" applyFill="1" applyBorder="1">
      <alignment/>
      <protection/>
    </xf>
    <xf numFmtId="49" fontId="0" fillId="0" borderId="0" xfId="52" applyNumberFormat="1" applyFill="1" applyBorder="1">
      <alignment/>
      <protection/>
    </xf>
    <xf numFmtId="176" fontId="0" fillId="0" borderId="0" xfId="52" applyNumberFormat="1" applyFill="1" applyBorder="1">
      <alignment/>
      <protection/>
    </xf>
    <xf numFmtId="176" fontId="6" fillId="0" borderId="0" xfId="52" applyNumberFormat="1" applyFont="1" applyFill="1" applyBorder="1" applyAlignment="1" applyProtection="1">
      <alignment horizontal="right" vertical="top"/>
      <protection locked="0"/>
    </xf>
    <xf numFmtId="0" fontId="7" fillId="0" borderId="0" xfId="52" applyFont="1" applyFill="1">
      <alignment/>
      <protection/>
    </xf>
    <xf numFmtId="49" fontId="0" fillId="0" borderId="0" xfId="52" applyNumberFormat="1" applyFill="1">
      <alignment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173" fontId="1" fillId="0" borderId="17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0" fillId="0" borderId="15" xfId="52" applyNumberFormat="1" applyFont="1" applyFill="1" applyBorder="1" applyAlignment="1">
      <alignment vertical="top"/>
      <protection/>
    </xf>
    <xf numFmtId="0" fontId="0" fillId="0" borderId="15" xfId="52" applyFont="1" applyFill="1" applyBorder="1" applyAlignment="1">
      <alignment horizontal="left" vertical="top" wrapText="1"/>
      <protection/>
    </xf>
    <xf numFmtId="0" fontId="0" fillId="0" borderId="15" xfId="52" applyFont="1" applyBorder="1" applyAlignment="1">
      <alignment wrapText="1"/>
      <protection/>
    </xf>
    <xf numFmtId="0" fontId="0" fillId="0" borderId="15" xfId="52" applyFont="1" applyFill="1" applyBorder="1" applyAlignment="1">
      <alignment vertical="top"/>
      <protection/>
    </xf>
    <xf numFmtId="180" fontId="1" fillId="0" borderId="12" xfId="0" applyNumberFormat="1" applyFont="1" applyBorder="1" applyAlignment="1">
      <alignment horizontal="right" wrapText="1"/>
    </xf>
    <xf numFmtId="180" fontId="1" fillId="0" borderId="13" xfId="0" applyNumberFormat="1" applyFont="1" applyBorder="1" applyAlignment="1">
      <alignment horizontal="right" wrapText="1"/>
    </xf>
    <xf numFmtId="180" fontId="1" fillId="0" borderId="12" xfId="0" applyNumberFormat="1" applyFont="1" applyBorder="1" applyAlignment="1">
      <alignment horizontal="right" wrapText="1"/>
    </xf>
    <xf numFmtId="180" fontId="1" fillId="0" borderId="13" xfId="0" applyNumberFormat="1" applyFont="1" applyBorder="1" applyAlignment="1">
      <alignment horizontal="right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26" xfId="52" applyFont="1" applyFill="1" applyBorder="1" applyAlignment="1">
      <alignment horizontal="center" vertical="top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vertical="center" wrapText="1"/>
      <protection/>
    </xf>
    <xf numFmtId="0" fontId="5" fillId="0" borderId="29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2" fillId="0" borderId="0" xfId="52" applyNumberFormat="1" applyFont="1" applyFill="1" applyBorder="1" applyAlignment="1">
      <alignment horizontal="right" vertical="top" wrapText="1"/>
      <protection/>
    </xf>
    <xf numFmtId="0" fontId="2" fillId="0" borderId="0" xfId="52" applyNumberFormat="1" applyFont="1" applyAlignment="1">
      <alignment horizontal="right" vertical="top"/>
      <protection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top" wrapText="1"/>
      <protection/>
    </xf>
    <xf numFmtId="0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13" xfId="52" applyNumberFormat="1" applyFont="1" applyFill="1" applyBorder="1" applyAlignment="1">
      <alignment horizontal="center" vertical="top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90" zoomScaleSheetLayoutView="90" zoomScalePageLayoutView="0" workbookViewId="0" topLeftCell="A1">
      <selection activeCell="K10" sqref="K10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3.140625" style="0" customWidth="1"/>
    <col min="5" max="5" width="0.2890625" style="0" customWidth="1"/>
  </cols>
  <sheetData>
    <row r="1" spans="1:4" ht="12.75">
      <c r="A1" s="75" t="s">
        <v>177</v>
      </c>
      <c r="B1" s="75"/>
      <c r="C1" s="75"/>
      <c r="D1" s="75"/>
    </row>
    <row r="2" spans="1:4" ht="42" customHeight="1">
      <c r="A2" s="76" t="s">
        <v>287</v>
      </c>
      <c r="B2" s="76"/>
      <c r="C2" s="76"/>
      <c r="D2" s="76"/>
    </row>
    <row r="3" spans="1:4" ht="12.75">
      <c r="A3" s="74" t="s">
        <v>176</v>
      </c>
      <c r="B3" s="74"/>
      <c r="C3" s="74"/>
      <c r="D3" s="74"/>
    </row>
    <row r="4" spans="1:4" ht="39" customHeight="1">
      <c r="A4" s="1" t="s">
        <v>2</v>
      </c>
      <c r="B4" s="1" t="s">
        <v>3</v>
      </c>
      <c r="C4" s="1" t="s">
        <v>4</v>
      </c>
      <c r="D4" s="1" t="s">
        <v>5</v>
      </c>
    </row>
    <row r="5" spans="1:4" ht="13.5" thickBot="1">
      <c r="A5" s="1" t="s">
        <v>6</v>
      </c>
      <c r="B5" s="2" t="s">
        <v>7</v>
      </c>
      <c r="C5" s="2" t="s">
        <v>8</v>
      </c>
      <c r="D5" s="73">
        <v>4</v>
      </c>
    </row>
    <row r="6" spans="1:4" ht="12.75">
      <c r="A6" s="3" t="s">
        <v>9</v>
      </c>
      <c r="B6" s="50">
        <v>10</v>
      </c>
      <c r="C6" s="51" t="s">
        <v>10</v>
      </c>
      <c r="D6" s="69">
        <v>11879142.68</v>
      </c>
    </row>
    <row r="7" spans="1:4" ht="12.75">
      <c r="A7" s="4" t="s">
        <v>11</v>
      </c>
      <c r="B7" s="52"/>
      <c r="C7" s="53"/>
      <c r="D7" s="70"/>
    </row>
    <row r="8" spans="1:4" ht="12.75">
      <c r="A8" s="3" t="s">
        <v>179</v>
      </c>
      <c r="B8" s="50">
        <v>10</v>
      </c>
      <c r="C8" s="51" t="s">
        <v>180</v>
      </c>
      <c r="D8" s="69">
        <v>6137360.85</v>
      </c>
    </row>
    <row r="9" spans="1:4" ht="12.75">
      <c r="A9" s="3" t="s">
        <v>181</v>
      </c>
      <c r="B9" s="50">
        <v>10</v>
      </c>
      <c r="C9" s="51" t="s">
        <v>182</v>
      </c>
      <c r="D9" s="69">
        <v>721758.54</v>
      </c>
    </row>
    <row r="10" spans="1:4" ht="12.75">
      <c r="A10" s="3" t="s">
        <v>183</v>
      </c>
      <c r="B10" s="50">
        <v>10</v>
      </c>
      <c r="C10" s="51" t="s">
        <v>184</v>
      </c>
      <c r="D10" s="69">
        <v>721758.54</v>
      </c>
    </row>
    <row r="11" spans="1:4" ht="30">
      <c r="A11" s="3" t="s">
        <v>12</v>
      </c>
      <c r="B11" s="50">
        <v>10</v>
      </c>
      <c r="C11" s="51" t="s">
        <v>13</v>
      </c>
      <c r="D11" s="69">
        <v>720897.82</v>
      </c>
    </row>
    <row r="12" spans="1:4" ht="20.25">
      <c r="A12" s="3" t="s">
        <v>14</v>
      </c>
      <c r="B12" s="50">
        <v>10</v>
      </c>
      <c r="C12" s="51" t="s">
        <v>15</v>
      </c>
      <c r="D12" s="69">
        <v>860.72</v>
      </c>
    </row>
    <row r="13" spans="1:4" ht="20.25">
      <c r="A13" s="3" t="s">
        <v>185</v>
      </c>
      <c r="B13" s="50">
        <v>10</v>
      </c>
      <c r="C13" s="51" t="s">
        <v>186</v>
      </c>
      <c r="D13" s="69">
        <v>1328520.69</v>
      </c>
    </row>
    <row r="14" spans="1:4" ht="12.75">
      <c r="A14" s="3" t="s">
        <v>187</v>
      </c>
      <c r="B14" s="50">
        <v>10</v>
      </c>
      <c r="C14" s="51" t="s">
        <v>188</v>
      </c>
      <c r="D14" s="69">
        <v>1328520.69</v>
      </c>
    </row>
    <row r="15" spans="1:4" ht="30">
      <c r="A15" s="3" t="s">
        <v>16</v>
      </c>
      <c r="B15" s="50">
        <v>10</v>
      </c>
      <c r="C15" s="51" t="s">
        <v>17</v>
      </c>
      <c r="D15" s="69">
        <v>612763.9</v>
      </c>
    </row>
    <row r="16" spans="1:4" ht="51">
      <c r="A16" s="3" t="s">
        <v>189</v>
      </c>
      <c r="B16" s="50">
        <v>10</v>
      </c>
      <c r="C16" s="51" t="s">
        <v>190</v>
      </c>
      <c r="D16" s="69">
        <v>612763.9</v>
      </c>
    </row>
    <row r="17" spans="1:4" ht="40.5">
      <c r="A17" s="3" t="s">
        <v>18</v>
      </c>
      <c r="B17" s="50">
        <v>10</v>
      </c>
      <c r="C17" s="51" t="s">
        <v>19</v>
      </c>
      <c r="D17" s="69">
        <v>4382.93</v>
      </c>
    </row>
    <row r="18" spans="1:4" ht="51">
      <c r="A18" s="3" t="s">
        <v>191</v>
      </c>
      <c r="B18" s="50">
        <v>10</v>
      </c>
      <c r="C18" s="51" t="s">
        <v>192</v>
      </c>
      <c r="D18" s="69">
        <v>4382.93</v>
      </c>
    </row>
    <row r="19" spans="1:4" ht="30">
      <c r="A19" s="3" t="s">
        <v>20</v>
      </c>
      <c r="B19" s="50">
        <v>10</v>
      </c>
      <c r="C19" s="51" t="s">
        <v>21</v>
      </c>
      <c r="D19" s="69">
        <v>824339.61</v>
      </c>
    </row>
    <row r="20" spans="1:4" ht="51">
      <c r="A20" s="3" t="s">
        <v>193</v>
      </c>
      <c r="B20" s="50">
        <v>10</v>
      </c>
      <c r="C20" s="51" t="s">
        <v>194</v>
      </c>
      <c r="D20" s="69">
        <v>824339.61</v>
      </c>
    </row>
    <row r="21" spans="1:4" ht="30">
      <c r="A21" s="3" t="s">
        <v>22</v>
      </c>
      <c r="B21" s="50">
        <v>10</v>
      </c>
      <c r="C21" s="51" t="s">
        <v>23</v>
      </c>
      <c r="D21" s="69">
        <v>-112965.75</v>
      </c>
    </row>
    <row r="22" spans="1:4" ht="51">
      <c r="A22" s="3" t="s">
        <v>195</v>
      </c>
      <c r="B22" s="50">
        <v>10</v>
      </c>
      <c r="C22" s="51" t="s">
        <v>196</v>
      </c>
      <c r="D22" s="69">
        <v>-112965.75</v>
      </c>
    </row>
    <row r="23" spans="1:4" ht="12.75">
      <c r="A23" s="3" t="s">
        <v>197</v>
      </c>
      <c r="B23" s="50">
        <v>10</v>
      </c>
      <c r="C23" s="51" t="s">
        <v>198</v>
      </c>
      <c r="D23" s="69">
        <v>54621.5</v>
      </c>
    </row>
    <row r="24" spans="1:4" ht="12.75">
      <c r="A24" s="3" t="s">
        <v>24</v>
      </c>
      <c r="B24" s="50">
        <v>10</v>
      </c>
      <c r="C24" s="51" t="s">
        <v>199</v>
      </c>
      <c r="D24" s="69">
        <v>54621.5</v>
      </c>
    </row>
    <row r="25" spans="1:4" ht="12.75">
      <c r="A25" s="3" t="s">
        <v>24</v>
      </c>
      <c r="B25" s="50">
        <v>10</v>
      </c>
      <c r="C25" s="51" t="s">
        <v>25</v>
      </c>
      <c r="D25" s="69">
        <v>54621.5</v>
      </c>
    </row>
    <row r="26" spans="1:4" ht="12.75">
      <c r="A26" s="3" t="s">
        <v>200</v>
      </c>
      <c r="B26" s="50">
        <v>10</v>
      </c>
      <c r="C26" s="51" t="s">
        <v>201</v>
      </c>
      <c r="D26" s="69">
        <v>1432515.64</v>
      </c>
    </row>
    <row r="27" spans="1:4" ht="12.75">
      <c r="A27" s="3" t="s">
        <v>202</v>
      </c>
      <c r="B27" s="50">
        <v>10</v>
      </c>
      <c r="C27" s="51" t="s">
        <v>203</v>
      </c>
      <c r="D27" s="69">
        <v>298213.07</v>
      </c>
    </row>
    <row r="28" spans="1:4" ht="20.25">
      <c r="A28" s="3" t="s">
        <v>26</v>
      </c>
      <c r="B28" s="50">
        <v>10</v>
      </c>
      <c r="C28" s="51" t="s">
        <v>27</v>
      </c>
      <c r="D28" s="69">
        <v>298213.07</v>
      </c>
    </row>
    <row r="29" spans="1:4" ht="12.75">
      <c r="A29" s="3" t="s">
        <v>204</v>
      </c>
      <c r="B29" s="50">
        <v>10</v>
      </c>
      <c r="C29" s="51" t="s">
        <v>205</v>
      </c>
      <c r="D29" s="69">
        <v>1134302.57</v>
      </c>
    </row>
    <row r="30" spans="1:4" ht="12.75">
      <c r="A30" s="3" t="s">
        <v>206</v>
      </c>
      <c r="B30" s="50">
        <v>10</v>
      </c>
      <c r="C30" s="51" t="s">
        <v>207</v>
      </c>
      <c r="D30" s="69">
        <v>34755</v>
      </c>
    </row>
    <row r="31" spans="1:4" ht="20.25">
      <c r="A31" s="3" t="s">
        <v>28</v>
      </c>
      <c r="B31" s="50">
        <v>10</v>
      </c>
      <c r="C31" s="51" t="s">
        <v>29</v>
      </c>
      <c r="D31" s="69">
        <v>34755</v>
      </c>
    </row>
    <row r="32" spans="1:4" ht="12.75">
      <c r="A32" s="3" t="s">
        <v>208</v>
      </c>
      <c r="B32" s="50">
        <v>10</v>
      </c>
      <c r="C32" s="51" t="s">
        <v>209</v>
      </c>
      <c r="D32" s="69">
        <v>1099547.57</v>
      </c>
    </row>
    <row r="33" spans="1:4" ht="20.25">
      <c r="A33" s="3" t="s">
        <v>30</v>
      </c>
      <c r="B33" s="50">
        <v>10</v>
      </c>
      <c r="C33" s="51" t="s">
        <v>31</v>
      </c>
      <c r="D33" s="69">
        <v>1099547.57</v>
      </c>
    </row>
    <row r="34" spans="1:4" ht="20.25">
      <c r="A34" s="3" t="s">
        <v>210</v>
      </c>
      <c r="B34" s="50">
        <v>10</v>
      </c>
      <c r="C34" s="51" t="s">
        <v>211</v>
      </c>
      <c r="D34" s="69">
        <v>130222.06</v>
      </c>
    </row>
    <row r="35" spans="1:4" ht="40.5">
      <c r="A35" s="3" t="s">
        <v>212</v>
      </c>
      <c r="B35" s="50">
        <v>10</v>
      </c>
      <c r="C35" s="51" t="s">
        <v>213</v>
      </c>
      <c r="D35" s="69">
        <v>127766.32</v>
      </c>
    </row>
    <row r="36" spans="1:4" ht="40.5">
      <c r="A36" s="3" t="s">
        <v>214</v>
      </c>
      <c r="B36" s="50">
        <v>10</v>
      </c>
      <c r="C36" s="51" t="s">
        <v>215</v>
      </c>
      <c r="D36" s="69">
        <v>123209.31</v>
      </c>
    </row>
    <row r="37" spans="1:4" ht="30">
      <c r="A37" s="3" t="s">
        <v>216</v>
      </c>
      <c r="B37" s="50">
        <v>10</v>
      </c>
      <c r="C37" s="51" t="s">
        <v>217</v>
      </c>
      <c r="D37" s="69">
        <v>123209.31</v>
      </c>
    </row>
    <row r="38" spans="1:4" ht="30">
      <c r="A38" s="3" t="s">
        <v>32</v>
      </c>
      <c r="B38" s="50">
        <v>10</v>
      </c>
      <c r="C38" s="51" t="s">
        <v>33</v>
      </c>
      <c r="D38" s="69">
        <v>4557.01</v>
      </c>
    </row>
    <row r="39" spans="1:4" ht="30">
      <c r="A39" s="3" t="s">
        <v>218</v>
      </c>
      <c r="B39" s="50">
        <v>10</v>
      </c>
      <c r="C39" s="51" t="s">
        <v>219</v>
      </c>
      <c r="D39" s="69">
        <v>4557.01</v>
      </c>
    </row>
    <row r="40" spans="1:4" ht="30">
      <c r="A40" s="3" t="s">
        <v>220</v>
      </c>
      <c r="B40" s="50">
        <v>10</v>
      </c>
      <c r="C40" s="51" t="s">
        <v>221</v>
      </c>
      <c r="D40" s="69">
        <v>2455.74</v>
      </c>
    </row>
    <row r="41" spans="1:4" ht="30">
      <c r="A41" s="3" t="s">
        <v>222</v>
      </c>
      <c r="B41" s="50">
        <v>10</v>
      </c>
      <c r="C41" s="51" t="s">
        <v>223</v>
      </c>
      <c r="D41" s="69">
        <v>2455.74</v>
      </c>
    </row>
    <row r="42" spans="1:4" ht="30">
      <c r="A42" s="3" t="s">
        <v>34</v>
      </c>
      <c r="B42" s="50">
        <v>10</v>
      </c>
      <c r="C42" s="51" t="s">
        <v>35</v>
      </c>
      <c r="D42" s="69">
        <v>2455.74</v>
      </c>
    </row>
    <row r="43" spans="1:4" ht="12.75">
      <c r="A43" s="3" t="s">
        <v>224</v>
      </c>
      <c r="B43" s="50">
        <v>10</v>
      </c>
      <c r="C43" s="51" t="s">
        <v>225</v>
      </c>
      <c r="D43" s="69">
        <v>2359028.22</v>
      </c>
    </row>
    <row r="44" spans="1:4" ht="12.75">
      <c r="A44" s="3" t="s">
        <v>226</v>
      </c>
      <c r="B44" s="50">
        <v>10</v>
      </c>
      <c r="C44" s="51" t="s">
        <v>227</v>
      </c>
      <c r="D44" s="69">
        <v>2359028.22</v>
      </c>
    </row>
    <row r="45" spans="1:4" ht="12.75">
      <c r="A45" s="3" t="s">
        <v>228</v>
      </c>
      <c r="B45" s="50">
        <v>10</v>
      </c>
      <c r="C45" s="51" t="s">
        <v>229</v>
      </c>
      <c r="D45" s="69">
        <v>2359028.22</v>
      </c>
    </row>
    <row r="46" spans="1:4" ht="12.75">
      <c r="A46" s="3" t="s">
        <v>36</v>
      </c>
      <c r="B46" s="50">
        <v>10</v>
      </c>
      <c r="C46" s="51" t="s">
        <v>37</v>
      </c>
      <c r="D46" s="69">
        <v>2359028.22</v>
      </c>
    </row>
    <row r="47" spans="1:4" ht="12.75">
      <c r="A47" s="3" t="s">
        <v>230</v>
      </c>
      <c r="B47" s="50">
        <v>10</v>
      </c>
      <c r="C47" s="51" t="s">
        <v>231</v>
      </c>
      <c r="D47" s="69">
        <v>110694.2</v>
      </c>
    </row>
    <row r="48" spans="1:4" ht="30">
      <c r="A48" s="3" t="s">
        <v>232</v>
      </c>
      <c r="B48" s="50">
        <v>10</v>
      </c>
      <c r="C48" s="51" t="s">
        <v>233</v>
      </c>
      <c r="D48" s="69">
        <v>110694.2</v>
      </c>
    </row>
    <row r="49" spans="1:4" ht="40.5">
      <c r="A49" s="3" t="s">
        <v>234</v>
      </c>
      <c r="B49" s="50">
        <v>10</v>
      </c>
      <c r="C49" s="51" t="s">
        <v>235</v>
      </c>
      <c r="D49" s="69">
        <v>110694.2</v>
      </c>
    </row>
    <row r="50" spans="1:4" ht="40.5">
      <c r="A50" s="3" t="s">
        <v>38</v>
      </c>
      <c r="B50" s="50">
        <v>10</v>
      </c>
      <c r="C50" s="51" t="s">
        <v>39</v>
      </c>
      <c r="D50" s="69">
        <v>110694.2</v>
      </c>
    </row>
    <row r="51" spans="1:4" ht="12.75">
      <c r="A51" s="3" t="s">
        <v>236</v>
      </c>
      <c r="B51" s="50">
        <v>10</v>
      </c>
      <c r="C51" s="51" t="s">
        <v>237</v>
      </c>
      <c r="D51" s="69">
        <v>5741781.83</v>
      </c>
    </row>
    <row r="52" spans="1:4" ht="20.25">
      <c r="A52" s="3" t="s">
        <v>238</v>
      </c>
      <c r="B52" s="50">
        <v>10</v>
      </c>
      <c r="C52" s="51" t="s">
        <v>239</v>
      </c>
      <c r="D52" s="69">
        <v>5590454.46</v>
      </c>
    </row>
    <row r="53" spans="1:4" ht="12.75">
      <c r="A53" s="3" t="s">
        <v>240</v>
      </c>
      <c r="B53" s="50">
        <v>10</v>
      </c>
      <c r="C53" s="51" t="s">
        <v>241</v>
      </c>
      <c r="D53" s="69">
        <v>462225.87</v>
      </c>
    </row>
    <row r="54" spans="1:4" ht="20.25">
      <c r="A54" s="3" t="s">
        <v>242</v>
      </c>
      <c r="B54" s="50">
        <v>10</v>
      </c>
      <c r="C54" s="51" t="s">
        <v>243</v>
      </c>
      <c r="D54" s="69">
        <v>462225.87</v>
      </c>
    </row>
    <row r="55" spans="1:4" ht="20.25">
      <c r="A55" s="3" t="s">
        <v>244</v>
      </c>
      <c r="B55" s="50">
        <v>10</v>
      </c>
      <c r="C55" s="51" t="s">
        <v>245</v>
      </c>
      <c r="D55" s="69">
        <v>462225.87</v>
      </c>
    </row>
    <row r="56" spans="1:4" ht="12.75">
      <c r="A56" s="3" t="s">
        <v>246</v>
      </c>
      <c r="B56" s="50">
        <v>10</v>
      </c>
      <c r="C56" s="51" t="s">
        <v>247</v>
      </c>
      <c r="D56" s="69">
        <v>1425578.59</v>
      </c>
    </row>
    <row r="57" spans="1:4" ht="12.75">
      <c r="A57" s="3" t="s">
        <v>248</v>
      </c>
      <c r="B57" s="50">
        <v>10</v>
      </c>
      <c r="C57" s="51" t="s">
        <v>249</v>
      </c>
      <c r="D57" s="69">
        <v>256218.2</v>
      </c>
    </row>
    <row r="58" spans="1:4" ht="20.25">
      <c r="A58" s="3" t="s">
        <v>250</v>
      </c>
      <c r="B58" s="50">
        <v>10</v>
      </c>
      <c r="C58" s="51" t="s">
        <v>251</v>
      </c>
      <c r="D58" s="69">
        <v>256218.2</v>
      </c>
    </row>
    <row r="59" spans="1:4" ht="12.75">
      <c r="A59" s="3" t="s">
        <v>252</v>
      </c>
      <c r="B59" s="50">
        <v>10</v>
      </c>
      <c r="C59" s="51" t="s">
        <v>253</v>
      </c>
      <c r="D59" s="69">
        <v>1169360.39</v>
      </c>
    </row>
    <row r="60" spans="1:4" ht="12.75">
      <c r="A60" s="3" t="s">
        <v>40</v>
      </c>
      <c r="B60" s="50">
        <v>10</v>
      </c>
      <c r="C60" s="51" t="s">
        <v>41</v>
      </c>
      <c r="D60" s="69">
        <v>1169360.39</v>
      </c>
    </row>
    <row r="61" spans="1:4" ht="12.75">
      <c r="A61" s="3" t="s">
        <v>254</v>
      </c>
      <c r="B61" s="50">
        <v>10</v>
      </c>
      <c r="C61" s="51" t="s">
        <v>255</v>
      </c>
      <c r="D61" s="69">
        <v>93850</v>
      </c>
    </row>
    <row r="62" spans="1:4" ht="20.25">
      <c r="A62" s="3" t="s">
        <v>256</v>
      </c>
      <c r="B62" s="50">
        <v>10</v>
      </c>
      <c r="C62" s="51" t="s">
        <v>257</v>
      </c>
      <c r="D62" s="69">
        <v>93850</v>
      </c>
    </row>
    <row r="63" spans="1:4" ht="20.25">
      <c r="A63" s="3" t="s">
        <v>42</v>
      </c>
      <c r="B63" s="50">
        <v>10</v>
      </c>
      <c r="C63" s="51" t="s">
        <v>43</v>
      </c>
      <c r="D63" s="69">
        <v>93850</v>
      </c>
    </row>
    <row r="64" spans="1:4" ht="12.75">
      <c r="A64" s="3" t="s">
        <v>44</v>
      </c>
      <c r="B64" s="50">
        <v>10</v>
      </c>
      <c r="C64" s="51" t="s">
        <v>258</v>
      </c>
      <c r="D64" s="69">
        <v>3608800</v>
      </c>
    </row>
    <row r="65" spans="1:4" ht="12.75">
      <c r="A65" s="3" t="s">
        <v>259</v>
      </c>
      <c r="B65" s="50">
        <v>10</v>
      </c>
      <c r="C65" s="51" t="s">
        <v>260</v>
      </c>
      <c r="D65" s="69">
        <v>3608800</v>
      </c>
    </row>
    <row r="66" spans="1:4" ht="12.75">
      <c r="A66" s="3" t="s">
        <v>45</v>
      </c>
      <c r="B66" s="50">
        <v>10</v>
      </c>
      <c r="C66" s="51" t="s">
        <v>46</v>
      </c>
      <c r="D66" s="69">
        <v>3608800</v>
      </c>
    </row>
    <row r="67" spans="1:4" ht="12.75">
      <c r="A67" s="3" t="s">
        <v>261</v>
      </c>
      <c r="B67" s="50">
        <v>10</v>
      </c>
      <c r="C67" s="51" t="s">
        <v>262</v>
      </c>
      <c r="D67" s="69">
        <v>151327.37</v>
      </c>
    </row>
    <row r="68" spans="1:4" ht="12.75">
      <c r="A68" s="3" t="s">
        <v>47</v>
      </c>
      <c r="B68" s="50">
        <v>10</v>
      </c>
      <c r="C68" s="51" t="s">
        <v>263</v>
      </c>
      <c r="D68" s="69">
        <v>151327.37</v>
      </c>
    </row>
    <row r="69" spans="1:4" ht="20.25">
      <c r="A69" s="3" t="s">
        <v>264</v>
      </c>
      <c r="B69" s="50">
        <v>10</v>
      </c>
      <c r="C69" s="51" t="s">
        <v>265</v>
      </c>
      <c r="D69" s="69">
        <v>76327.37</v>
      </c>
    </row>
    <row r="70" spans="1:4" ht="12.75">
      <c r="A70" s="3" t="s">
        <v>47</v>
      </c>
      <c r="B70" s="50">
        <v>10</v>
      </c>
      <c r="C70" s="51" t="s">
        <v>48</v>
      </c>
      <c r="D70" s="69">
        <v>75000</v>
      </c>
    </row>
  </sheetData>
  <sheetProtection/>
  <mergeCells count="3">
    <mergeCell ref="A3:D3"/>
    <mergeCell ref="A1:D1"/>
    <mergeCell ref="A2:D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90" zoomScaleSheetLayoutView="90" zoomScalePageLayoutView="0" workbookViewId="0" topLeftCell="A1">
      <selection activeCell="F17" sqref="F17"/>
    </sheetView>
  </sheetViews>
  <sheetFormatPr defaultColWidth="9.140625" defaultRowHeight="12.75"/>
  <cols>
    <col min="1" max="1" width="11.140625" style="5" customWidth="1"/>
    <col min="2" max="2" width="73.57421875" style="5" customWidth="1"/>
    <col min="3" max="3" width="3.7109375" style="5" customWidth="1"/>
    <col min="4" max="4" width="4.57421875" style="5" customWidth="1"/>
    <col min="5" max="5" width="16.140625" style="5" customWidth="1"/>
    <col min="6" max="6" width="4.421875" style="46" customWidth="1"/>
    <col min="7" max="7" width="14.7109375" style="5" hidden="1" customWidth="1"/>
    <col min="8" max="8" width="15.421875" style="5" customWidth="1"/>
    <col min="9" max="9" width="16.57421875" style="5" customWidth="1"/>
    <col min="10" max="10" width="18.00390625" style="5" hidden="1" customWidth="1"/>
    <col min="11" max="16384" width="9.140625" style="6" customWidth="1"/>
  </cols>
  <sheetData>
    <row r="1" spans="5:10" ht="15.75" customHeight="1">
      <c r="E1" s="85" t="s">
        <v>128</v>
      </c>
      <c r="F1" s="86"/>
      <c r="G1" s="86"/>
      <c r="H1" s="86"/>
      <c r="I1" s="86"/>
      <c r="J1" s="86"/>
    </row>
    <row r="2" spans="1:10" ht="30" customHeight="1">
      <c r="A2" s="87" t="s">
        <v>279</v>
      </c>
      <c r="B2" s="87"/>
      <c r="C2" s="87"/>
      <c r="D2" s="87"/>
      <c r="E2" s="87"/>
      <c r="F2" s="87"/>
      <c r="G2" s="87"/>
      <c r="H2" s="87"/>
      <c r="I2" s="87"/>
      <c r="J2" s="87"/>
    </row>
    <row r="3" spans="1:11" ht="12.75">
      <c r="A3" s="77" t="s">
        <v>129</v>
      </c>
      <c r="B3" s="89" t="s">
        <v>130</v>
      </c>
      <c r="C3" s="79" t="s">
        <v>131</v>
      </c>
      <c r="D3" s="79" t="s">
        <v>132</v>
      </c>
      <c r="E3" s="79" t="s">
        <v>133</v>
      </c>
      <c r="F3" s="91" t="s">
        <v>134</v>
      </c>
      <c r="G3" s="77" t="s">
        <v>135</v>
      </c>
      <c r="H3" s="77"/>
      <c r="I3" s="77"/>
      <c r="J3" s="78"/>
      <c r="K3" s="7"/>
    </row>
    <row r="4" spans="1:11" ht="12.75">
      <c r="A4" s="77"/>
      <c r="B4" s="89"/>
      <c r="C4" s="79"/>
      <c r="D4" s="79"/>
      <c r="E4" s="79"/>
      <c r="F4" s="79"/>
      <c r="G4" s="79" t="s">
        <v>136</v>
      </c>
      <c r="H4" s="79" t="s">
        <v>137</v>
      </c>
      <c r="I4" s="81" t="s">
        <v>138</v>
      </c>
      <c r="J4" s="82"/>
      <c r="K4" s="7"/>
    </row>
    <row r="5" spans="1:11" ht="90" customHeight="1">
      <c r="A5" s="88"/>
      <c r="B5" s="90"/>
      <c r="C5" s="80"/>
      <c r="D5" s="80"/>
      <c r="E5" s="80"/>
      <c r="F5" s="80"/>
      <c r="G5" s="80"/>
      <c r="H5" s="80"/>
      <c r="I5" s="83"/>
      <c r="J5" s="84"/>
      <c r="K5" s="7"/>
    </row>
    <row r="6" spans="1:10" ht="26.25">
      <c r="A6" s="8" t="s">
        <v>1</v>
      </c>
      <c r="B6" s="9" t="s">
        <v>0</v>
      </c>
      <c r="C6" s="10"/>
      <c r="D6" s="10"/>
      <c r="E6" s="10"/>
      <c r="F6" s="8"/>
      <c r="G6" s="11"/>
      <c r="H6" s="11"/>
      <c r="I6" s="11"/>
      <c r="J6" s="12"/>
    </row>
    <row r="7" spans="1:10" ht="26.25">
      <c r="A7" s="13"/>
      <c r="B7" s="14" t="s">
        <v>139</v>
      </c>
      <c r="C7" s="15" t="s">
        <v>140</v>
      </c>
      <c r="D7" s="15" t="s">
        <v>141</v>
      </c>
      <c r="E7" s="15"/>
      <c r="F7" s="16"/>
      <c r="G7" s="17">
        <f>SUM(G8)</f>
        <v>71.3</v>
      </c>
      <c r="H7" s="18">
        <v>560.4</v>
      </c>
      <c r="I7" s="18">
        <v>0</v>
      </c>
      <c r="J7" s="19"/>
    </row>
    <row r="8" spans="1:10" ht="39">
      <c r="A8" s="13"/>
      <c r="B8" s="20" t="s">
        <v>142</v>
      </c>
      <c r="C8" s="15" t="s">
        <v>140</v>
      </c>
      <c r="D8" s="15" t="s">
        <v>141</v>
      </c>
      <c r="E8" s="15" t="s">
        <v>143</v>
      </c>
      <c r="F8" s="16"/>
      <c r="G8" s="17">
        <f>SUM(G9)</f>
        <v>71.3</v>
      </c>
      <c r="H8" s="18">
        <v>560.4</v>
      </c>
      <c r="I8" s="18">
        <v>0</v>
      </c>
      <c r="J8" s="19"/>
    </row>
    <row r="9" spans="1:10" ht="26.25">
      <c r="A9" s="13"/>
      <c r="B9" s="20" t="s">
        <v>144</v>
      </c>
      <c r="C9" s="15" t="s">
        <v>140</v>
      </c>
      <c r="D9" s="15" t="s">
        <v>141</v>
      </c>
      <c r="E9" s="15" t="s">
        <v>143</v>
      </c>
      <c r="F9" s="16" t="s">
        <v>145</v>
      </c>
      <c r="G9" s="17">
        <v>71.3</v>
      </c>
      <c r="H9" s="21">
        <v>560.4</v>
      </c>
      <c r="I9" s="18">
        <v>0</v>
      </c>
      <c r="J9" s="19"/>
    </row>
    <row r="10" spans="1:10" ht="39">
      <c r="A10" s="13"/>
      <c r="B10" s="14" t="s">
        <v>55</v>
      </c>
      <c r="C10" s="15" t="s">
        <v>140</v>
      </c>
      <c r="D10" s="15" t="s">
        <v>146</v>
      </c>
      <c r="E10" s="22"/>
      <c r="F10" s="16"/>
      <c r="G10" s="17">
        <f>SUM(G11)</f>
        <v>396.9</v>
      </c>
      <c r="H10" s="18">
        <v>1305.8</v>
      </c>
      <c r="I10" s="18">
        <v>0</v>
      </c>
      <c r="J10" s="19"/>
    </row>
    <row r="11" spans="1:10" ht="39">
      <c r="A11" s="13"/>
      <c r="B11" s="20" t="s">
        <v>142</v>
      </c>
      <c r="C11" s="15" t="s">
        <v>140</v>
      </c>
      <c r="D11" s="15" t="s">
        <v>146</v>
      </c>
      <c r="E11" s="15" t="s">
        <v>143</v>
      </c>
      <c r="F11" s="16"/>
      <c r="G11" s="17">
        <f>SUM(G12)</f>
        <v>396.9</v>
      </c>
      <c r="H11" s="18">
        <v>1305.8</v>
      </c>
      <c r="I11" s="18">
        <v>0</v>
      </c>
      <c r="J11" s="19"/>
    </row>
    <row r="12" spans="1:10" ht="26.25">
      <c r="A12" s="13"/>
      <c r="B12" s="20" t="s">
        <v>144</v>
      </c>
      <c r="C12" s="15" t="s">
        <v>140</v>
      </c>
      <c r="D12" s="15" t="s">
        <v>146</v>
      </c>
      <c r="E12" s="15" t="s">
        <v>143</v>
      </c>
      <c r="F12" s="16" t="s">
        <v>145</v>
      </c>
      <c r="G12" s="17">
        <v>396.9</v>
      </c>
      <c r="H12" s="18">
        <v>1033.9</v>
      </c>
      <c r="I12" s="18">
        <v>0</v>
      </c>
      <c r="J12" s="19"/>
    </row>
    <row r="13" spans="1:10" ht="39">
      <c r="A13" s="13"/>
      <c r="B13" s="20" t="s">
        <v>147</v>
      </c>
      <c r="C13" s="15" t="s">
        <v>140</v>
      </c>
      <c r="D13" s="15" t="s">
        <v>146</v>
      </c>
      <c r="E13" s="15" t="s">
        <v>143</v>
      </c>
      <c r="F13" s="16" t="s">
        <v>148</v>
      </c>
      <c r="G13" s="17"/>
      <c r="H13" s="18">
        <v>242.3</v>
      </c>
      <c r="I13" s="18">
        <v>0</v>
      </c>
      <c r="J13" s="19"/>
    </row>
    <row r="14" spans="1:10" ht="12.75">
      <c r="A14" s="13"/>
      <c r="B14" s="20" t="s">
        <v>58</v>
      </c>
      <c r="C14" s="15" t="s">
        <v>140</v>
      </c>
      <c r="D14" s="15" t="s">
        <v>146</v>
      </c>
      <c r="E14" s="15" t="s">
        <v>143</v>
      </c>
      <c r="F14" s="16" t="s">
        <v>149</v>
      </c>
      <c r="G14" s="17"/>
      <c r="H14" s="18">
        <v>29.6</v>
      </c>
      <c r="I14" s="18">
        <v>0</v>
      </c>
      <c r="J14" s="19"/>
    </row>
    <row r="15" spans="1:10" ht="12.75">
      <c r="A15" s="13"/>
      <c r="B15" s="20" t="s">
        <v>266</v>
      </c>
      <c r="C15" s="65" t="s">
        <v>140</v>
      </c>
      <c r="D15" s="65" t="s">
        <v>282</v>
      </c>
      <c r="E15" s="65" t="s">
        <v>283</v>
      </c>
      <c r="F15" s="16"/>
      <c r="G15" s="17"/>
      <c r="H15" s="18">
        <v>253.4</v>
      </c>
      <c r="I15" s="18">
        <v>0</v>
      </c>
      <c r="J15" s="19"/>
    </row>
    <row r="16" spans="1:10" ht="64.5" customHeight="1">
      <c r="A16" s="13"/>
      <c r="B16" s="20" t="s">
        <v>285</v>
      </c>
      <c r="C16" s="65" t="s">
        <v>140</v>
      </c>
      <c r="D16" s="65" t="s">
        <v>282</v>
      </c>
      <c r="E16" s="65" t="s">
        <v>283</v>
      </c>
      <c r="F16" s="16"/>
      <c r="G16" s="17"/>
      <c r="H16" s="18">
        <v>253.4</v>
      </c>
      <c r="I16" s="18">
        <v>0</v>
      </c>
      <c r="J16" s="19"/>
    </row>
    <row r="17" spans="1:10" ht="12.75">
      <c r="A17" s="13"/>
      <c r="B17" s="20" t="s">
        <v>284</v>
      </c>
      <c r="C17" s="65" t="s">
        <v>140</v>
      </c>
      <c r="D17" s="65" t="s">
        <v>282</v>
      </c>
      <c r="E17" s="65" t="s">
        <v>283</v>
      </c>
      <c r="F17" s="65" t="s">
        <v>286</v>
      </c>
      <c r="G17" s="17"/>
      <c r="H17" s="18">
        <v>253.4</v>
      </c>
      <c r="I17" s="18">
        <v>0</v>
      </c>
      <c r="J17" s="19"/>
    </row>
    <row r="18" spans="1:10" ht="12.75">
      <c r="A18" s="13"/>
      <c r="B18" s="14" t="s">
        <v>59</v>
      </c>
      <c r="C18" s="15" t="s">
        <v>140</v>
      </c>
      <c r="D18" s="16">
        <v>13</v>
      </c>
      <c r="E18" s="15"/>
      <c r="F18" s="16"/>
      <c r="G18" s="17" t="e">
        <f>G20+#REF!</f>
        <v>#REF!</v>
      </c>
      <c r="H18" s="18">
        <v>150.7</v>
      </c>
      <c r="I18" s="18">
        <v>0</v>
      </c>
      <c r="J18" s="19"/>
    </row>
    <row r="19" spans="1:10" ht="39">
      <c r="A19" s="13"/>
      <c r="B19" s="20" t="s">
        <v>61</v>
      </c>
      <c r="C19" s="15" t="s">
        <v>140</v>
      </c>
      <c r="D19" s="16">
        <v>13</v>
      </c>
      <c r="E19" s="15" t="s">
        <v>150</v>
      </c>
      <c r="F19" s="16"/>
      <c r="G19" s="17"/>
      <c r="H19" s="18">
        <v>141.7</v>
      </c>
      <c r="I19" s="18">
        <v>0</v>
      </c>
      <c r="J19" s="19"/>
    </row>
    <row r="20" spans="1:10" ht="39">
      <c r="A20" s="13"/>
      <c r="B20" s="20" t="s">
        <v>147</v>
      </c>
      <c r="C20" s="15" t="s">
        <v>140</v>
      </c>
      <c r="D20" s="16">
        <v>13</v>
      </c>
      <c r="E20" s="15" t="s">
        <v>150</v>
      </c>
      <c r="F20" s="16" t="s">
        <v>148</v>
      </c>
      <c r="G20" s="17">
        <v>23</v>
      </c>
      <c r="H20" s="18">
        <v>141.7</v>
      </c>
      <c r="I20" s="18">
        <v>0</v>
      </c>
      <c r="J20" s="19"/>
    </row>
    <row r="21" spans="1:10" ht="39">
      <c r="A21" s="13"/>
      <c r="B21" s="20" t="s">
        <v>62</v>
      </c>
      <c r="C21" s="16" t="s">
        <v>140</v>
      </c>
      <c r="D21" s="16" t="s">
        <v>151</v>
      </c>
      <c r="E21" s="15" t="s">
        <v>152</v>
      </c>
      <c r="F21" s="16"/>
      <c r="G21" s="17"/>
      <c r="H21" s="18">
        <v>9</v>
      </c>
      <c r="I21" s="18">
        <v>0</v>
      </c>
      <c r="J21" s="19"/>
    </row>
    <row r="22" spans="1:10" ht="26.25">
      <c r="A22" s="13"/>
      <c r="B22" s="20" t="s">
        <v>57</v>
      </c>
      <c r="C22" s="16" t="s">
        <v>140</v>
      </c>
      <c r="D22" s="16" t="s">
        <v>151</v>
      </c>
      <c r="E22" s="15" t="s">
        <v>152</v>
      </c>
      <c r="F22" s="16" t="s">
        <v>148</v>
      </c>
      <c r="G22" s="17"/>
      <c r="H22" s="18">
        <v>9</v>
      </c>
      <c r="I22" s="18">
        <v>0</v>
      </c>
      <c r="J22" s="19"/>
    </row>
    <row r="23" spans="1:10" ht="12.75">
      <c r="A23" s="13"/>
      <c r="B23" s="20" t="s">
        <v>65</v>
      </c>
      <c r="C23" s="16" t="s">
        <v>141</v>
      </c>
      <c r="D23" s="16" t="s">
        <v>154</v>
      </c>
      <c r="E23" s="16"/>
      <c r="F23" s="16"/>
      <c r="G23" s="17"/>
      <c r="H23" s="18">
        <v>93.9</v>
      </c>
      <c r="I23" s="18">
        <v>93.9</v>
      </c>
      <c r="J23" s="19" t="e">
        <f>#REF!</f>
        <v>#REF!</v>
      </c>
    </row>
    <row r="24" spans="1:10" ht="39">
      <c r="A24" s="13"/>
      <c r="B24" s="20" t="s">
        <v>142</v>
      </c>
      <c r="C24" s="16" t="s">
        <v>141</v>
      </c>
      <c r="D24" s="16" t="s">
        <v>154</v>
      </c>
      <c r="E24" s="15" t="s">
        <v>143</v>
      </c>
      <c r="F24" s="16"/>
      <c r="G24" s="17"/>
      <c r="H24" s="18">
        <v>93.9</v>
      </c>
      <c r="I24" s="18">
        <v>93.9</v>
      </c>
      <c r="J24" s="19"/>
    </row>
    <row r="25" spans="1:10" ht="26.25">
      <c r="A25" s="13"/>
      <c r="B25" s="20" t="s">
        <v>144</v>
      </c>
      <c r="C25" s="16" t="s">
        <v>141</v>
      </c>
      <c r="D25" s="16" t="s">
        <v>154</v>
      </c>
      <c r="E25" s="15" t="s">
        <v>143</v>
      </c>
      <c r="F25" s="16" t="s">
        <v>145</v>
      </c>
      <c r="G25" s="17"/>
      <c r="H25" s="18">
        <v>89.1</v>
      </c>
      <c r="I25" s="18">
        <v>89.1</v>
      </c>
      <c r="J25" s="19"/>
    </row>
    <row r="26" spans="1:10" ht="39">
      <c r="A26" s="13"/>
      <c r="B26" s="20" t="s">
        <v>147</v>
      </c>
      <c r="C26" s="16" t="s">
        <v>141</v>
      </c>
      <c r="D26" s="16" t="s">
        <v>154</v>
      </c>
      <c r="E26" s="15" t="s">
        <v>143</v>
      </c>
      <c r="F26" s="65" t="s">
        <v>148</v>
      </c>
      <c r="G26" s="17"/>
      <c r="H26" s="18">
        <v>4.8</v>
      </c>
      <c r="I26" s="18">
        <v>4.8</v>
      </c>
      <c r="J26" s="19"/>
    </row>
    <row r="27" spans="1:10" ht="26.25">
      <c r="A27" s="13"/>
      <c r="B27" s="20" t="s">
        <v>69</v>
      </c>
      <c r="C27" s="16" t="s">
        <v>154</v>
      </c>
      <c r="D27" s="16" t="s">
        <v>155</v>
      </c>
      <c r="E27" s="15"/>
      <c r="F27" s="16"/>
      <c r="G27" s="17"/>
      <c r="H27" s="18">
        <v>12.5</v>
      </c>
      <c r="I27" s="18">
        <v>0</v>
      </c>
      <c r="J27" s="19"/>
    </row>
    <row r="28" spans="1:10" ht="58.5" customHeight="1">
      <c r="A28" s="13"/>
      <c r="B28" s="20" t="s">
        <v>71</v>
      </c>
      <c r="C28" s="16" t="s">
        <v>154</v>
      </c>
      <c r="D28" s="16" t="s">
        <v>155</v>
      </c>
      <c r="E28" s="15" t="s">
        <v>156</v>
      </c>
      <c r="F28" s="16"/>
      <c r="G28" s="17"/>
      <c r="H28" s="18">
        <v>12.5</v>
      </c>
      <c r="I28" s="18">
        <v>0</v>
      </c>
      <c r="J28" s="19"/>
    </row>
    <row r="29" spans="1:10" ht="26.25">
      <c r="A29" s="13"/>
      <c r="B29" s="20" t="s">
        <v>57</v>
      </c>
      <c r="C29" s="16" t="s">
        <v>154</v>
      </c>
      <c r="D29" s="16" t="s">
        <v>155</v>
      </c>
      <c r="E29" s="15" t="s">
        <v>156</v>
      </c>
      <c r="F29" s="16" t="s">
        <v>148</v>
      </c>
      <c r="G29" s="17"/>
      <c r="H29" s="18">
        <v>12.5</v>
      </c>
      <c r="I29" s="18">
        <v>0</v>
      </c>
      <c r="J29" s="19"/>
    </row>
    <row r="30" spans="1:10" ht="12.75">
      <c r="A30" s="13"/>
      <c r="B30" s="20" t="s">
        <v>74</v>
      </c>
      <c r="C30" s="16" t="s">
        <v>146</v>
      </c>
      <c r="D30" s="16" t="s">
        <v>157</v>
      </c>
      <c r="E30" s="16"/>
      <c r="F30" s="16"/>
      <c r="G30" s="17">
        <v>174</v>
      </c>
      <c r="H30" s="18">
        <v>74</v>
      </c>
      <c r="I30" s="18">
        <v>0</v>
      </c>
      <c r="J30" s="23">
        <f>J31</f>
        <v>112</v>
      </c>
    </row>
    <row r="31" spans="1:10" ht="43.5" customHeight="1">
      <c r="A31" s="24"/>
      <c r="B31" s="20" t="s">
        <v>76</v>
      </c>
      <c r="C31" s="16" t="s">
        <v>158</v>
      </c>
      <c r="D31" s="16" t="s">
        <v>157</v>
      </c>
      <c r="E31" s="15" t="s">
        <v>159</v>
      </c>
      <c r="F31" s="16"/>
      <c r="G31" s="17">
        <v>174</v>
      </c>
      <c r="H31" s="18">
        <v>74</v>
      </c>
      <c r="I31" s="18">
        <v>0</v>
      </c>
      <c r="J31" s="25">
        <f>J32</f>
        <v>112</v>
      </c>
    </row>
    <row r="32" spans="1:10" ht="39">
      <c r="A32" s="24"/>
      <c r="B32" s="20" t="s">
        <v>77</v>
      </c>
      <c r="C32" s="16" t="s">
        <v>146</v>
      </c>
      <c r="D32" s="16" t="s">
        <v>157</v>
      </c>
      <c r="E32" s="15" t="s">
        <v>159</v>
      </c>
      <c r="F32" s="16" t="s">
        <v>160</v>
      </c>
      <c r="G32" s="17">
        <v>174</v>
      </c>
      <c r="H32" s="18">
        <v>74</v>
      </c>
      <c r="I32" s="26">
        <v>0</v>
      </c>
      <c r="J32" s="25">
        <v>112</v>
      </c>
    </row>
    <row r="33" spans="1:10" ht="12.75">
      <c r="A33" s="24"/>
      <c r="B33" s="20" t="s">
        <v>78</v>
      </c>
      <c r="C33" s="16" t="s">
        <v>146</v>
      </c>
      <c r="D33" s="16" t="s">
        <v>155</v>
      </c>
      <c r="E33" s="16"/>
      <c r="F33" s="16"/>
      <c r="G33" s="17"/>
      <c r="H33" s="18">
        <v>1440</v>
      </c>
      <c r="I33" s="18">
        <v>0</v>
      </c>
      <c r="J33" s="19"/>
    </row>
    <row r="34" spans="1:10" ht="42.75" customHeight="1">
      <c r="A34" s="24"/>
      <c r="B34" s="20" t="s">
        <v>80</v>
      </c>
      <c r="C34" s="16" t="s">
        <v>146</v>
      </c>
      <c r="D34" s="16" t="s">
        <v>155</v>
      </c>
      <c r="E34" s="15" t="s">
        <v>161</v>
      </c>
      <c r="F34" s="16"/>
      <c r="G34" s="17"/>
      <c r="H34" s="18">
        <v>1440</v>
      </c>
      <c r="I34" s="18">
        <v>0</v>
      </c>
      <c r="J34" s="19"/>
    </row>
    <row r="35" spans="1:10" ht="39">
      <c r="A35" s="24"/>
      <c r="B35" s="20" t="s">
        <v>147</v>
      </c>
      <c r="C35" s="16" t="s">
        <v>146</v>
      </c>
      <c r="D35" s="16" t="s">
        <v>155</v>
      </c>
      <c r="E35" s="15" t="s">
        <v>161</v>
      </c>
      <c r="F35" s="16" t="s">
        <v>148</v>
      </c>
      <c r="G35" s="17"/>
      <c r="H35" s="18">
        <v>1440</v>
      </c>
      <c r="I35" s="18">
        <v>0</v>
      </c>
      <c r="J35" s="19"/>
    </row>
    <row r="36" spans="1:10" ht="12.75">
      <c r="A36" s="24"/>
      <c r="B36" s="20" t="s">
        <v>81</v>
      </c>
      <c r="C36" s="16" t="s">
        <v>146</v>
      </c>
      <c r="D36" s="16" t="s">
        <v>162</v>
      </c>
      <c r="E36" s="15"/>
      <c r="F36" s="16"/>
      <c r="G36" s="17"/>
      <c r="H36" s="18">
        <v>1259.2</v>
      </c>
      <c r="I36" s="26">
        <v>959.4</v>
      </c>
      <c r="J36" s="23"/>
    </row>
    <row r="37" spans="1:10" ht="53.25" customHeight="1">
      <c r="A37" s="13"/>
      <c r="B37" s="20" t="s">
        <v>83</v>
      </c>
      <c r="C37" s="16" t="s">
        <v>146</v>
      </c>
      <c r="D37" s="16" t="s">
        <v>162</v>
      </c>
      <c r="E37" s="15" t="s">
        <v>163</v>
      </c>
      <c r="F37" s="16"/>
      <c r="G37" s="17"/>
      <c r="H37" s="18">
        <v>1259.2</v>
      </c>
      <c r="I37" s="26">
        <v>959.4</v>
      </c>
      <c r="J37" s="23"/>
    </row>
    <row r="38" spans="1:10" ht="39">
      <c r="A38" s="13"/>
      <c r="B38" s="20" t="s">
        <v>147</v>
      </c>
      <c r="C38" s="16" t="s">
        <v>146</v>
      </c>
      <c r="D38" s="16" t="s">
        <v>162</v>
      </c>
      <c r="E38" s="15" t="s">
        <v>163</v>
      </c>
      <c r="F38" s="16" t="s">
        <v>148</v>
      </c>
      <c r="G38" s="17"/>
      <c r="H38" s="18">
        <v>1259.2</v>
      </c>
      <c r="I38" s="26">
        <v>959.4</v>
      </c>
      <c r="J38" s="23"/>
    </row>
    <row r="39" spans="1:10" ht="12.75">
      <c r="A39" s="13"/>
      <c r="B39" s="20" t="s">
        <v>86</v>
      </c>
      <c r="C39" s="16" t="s">
        <v>157</v>
      </c>
      <c r="D39" s="16" t="s">
        <v>140</v>
      </c>
      <c r="E39" s="16"/>
      <c r="F39" s="16"/>
      <c r="G39" s="17"/>
      <c r="H39" s="18">
        <v>6.4</v>
      </c>
      <c r="I39" s="27">
        <v>0</v>
      </c>
      <c r="J39" s="19"/>
    </row>
    <row r="40" spans="1:10" ht="39">
      <c r="A40" s="13"/>
      <c r="B40" s="66" t="s">
        <v>88</v>
      </c>
      <c r="C40" s="16" t="s">
        <v>157</v>
      </c>
      <c r="D40" s="16" t="s">
        <v>140</v>
      </c>
      <c r="E40" s="15" t="s">
        <v>164</v>
      </c>
      <c r="F40" s="16"/>
      <c r="G40" s="17"/>
      <c r="H40" s="18">
        <v>6.4</v>
      </c>
      <c r="I40" s="26">
        <v>0</v>
      </c>
      <c r="J40" s="25"/>
    </row>
    <row r="41" spans="1:10" ht="39">
      <c r="A41" s="13"/>
      <c r="B41" s="20" t="s">
        <v>147</v>
      </c>
      <c r="C41" s="16" t="s">
        <v>157</v>
      </c>
      <c r="D41" s="16" t="s">
        <v>140</v>
      </c>
      <c r="E41" s="15" t="s">
        <v>164</v>
      </c>
      <c r="F41" s="16" t="s">
        <v>148</v>
      </c>
      <c r="G41" s="17"/>
      <c r="H41" s="18">
        <v>6.4</v>
      </c>
      <c r="I41" s="26">
        <v>0</v>
      </c>
      <c r="J41" s="25"/>
    </row>
    <row r="42" spans="1:10" ht="12.75">
      <c r="A42" s="13"/>
      <c r="B42" s="20" t="s">
        <v>89</v>
      </c>
      <c r="C42" s="16" t="s">
        <v>157</v>
      </c>
      <c r="D42" s="16" t="s">
        <v>141</v>
      </c>
      <c r="E42" s="29"/>
      <c r="F42" s="16"/>
      <c r="G42" s="17"/>
      <c r="H42" s="18">
        <v>1926.9</v>
      </c>
      <c r="I42" s="18">
        <v>50</v>
      </c>
      <c r="J42" s="19">
        <f>J43</f>
        <v>100</v>
      </c>
    </row>
    <row r="43" spans="1:10" ht="46.5" customHeight="1">
      <c r="A43" s="24"/>
      <c r="B43" s="28" t="s">
        <v>88</v>
      </c>
      <c r="C43" s="16" t="s">
        <v>157</v>
      </c>
      <c r="D43" s="16" t="s">
        <v>141</v>
      </c>
      <c r="E43" s="15" t="s">
        <v>164</v>
      </c>
      <c r="F43" s="16"/>
      <c r="G43" s="17"/>
      <c r="H43" s="18">
        <v>1926.9</v>
      </c>
      <c r="I43" s="18">
        <v>50</v>
      </c>
      <c r="J43" s="19">
        <f>J44</f>
        <v>100</v>
      </c>
    </row>
    <row r="44" spans="1:10" ht="39">
      <c r="A44" s="24"/>
      <c r="B44" s="20" t="s">
        <v>147</v>
      </c>
      <c r="C44" s="16" t="s">
        <v>157</v>
      </c>
      <c r="D44" s="16" t="s">
        <v>141</v>
      </c>
      <c r="E44" s="15" t="s">
        <v>164</v>
      </c>
      <c r="F44" s="16" t="s">
        <v>148</v>
      </c>
      <c r="G44" s="17"/>
      <c r="H44" s="18">
        <v>1926.9</v>
      </c>
      <c r="I44" s="18">
        <v>50</v>
      </c>
      <c r="J44" s="19">
        <v>100</v>
      </c>
    </row>
    <row r="45" spans="1:10" ht="12.75">
      <c r="A45" s="24"/>
      <c r="B45" s="20" t="s">
        <v>91</v>
      </c>
      <c r="C45" s="16" t="s">
        <v>157</v>
      </c>
      <c r="D45" s="16" t="s">
        <v>154</v>
      </c>
      <c r="E45" s="15"/>
      <c r="F45" s="16"/>
      <c r="G45" s="17" t="e">
        <f>G47+#REF!+#REF!+#REF!</f>
        <v>#REF!</v>
      </c>
      <c r="H45" s="18">
        <v>1247</v>
      </c>
      <c r="I45" s="18">
        <v>790</v>
      </c>
      <c r="J45" s="19">
        <f>J46</f>
        <v>900</v>
      </c>
    </row>
    <row r="46" spans="1:10" ht="42" customHeight="1">
      <c r="A46" s="13"/>
      <c r="B46" s="28" t="s">
        <v>93</v>
      </c>
      <c r="C46" s="16" t="s">
        <v>157</v>
      </c>
      <c r="D46" s="16" t="s">
        <v>154</v>
      </c>
      <c r="E46" s="15" t="s">
        <v>165</v>
      </c>
      <c r="F46" s="16"/>
      <c r="G46" s="17">
        <f>G47</f>
        <v>257.9</v>
      </c>
      <c r="H46" s="18">
        <v>1244.6</v>
      </c>
      <c r="I46" s="18">
        <v>790</v>
      </c>
      <c r="J46" s="19">
        <f>SUM(J47)</f>
        <v>900</v>
      </c>
    </row>
    <row r="47" spans="1:10" ht="39">
      <c r="A47" s="13"/>
      <c r="B47" s="20" t="s">
        <v>147</v>
      </c>
      <c r="C47" s="16" t="s">
        <v>157</v>
      </c>
      <c r="D47" s="16" t="s">
        <v>154</v>
      </c>
      <c r="E47" s="15" t="s">
        <v>165</v>
      </c>
      <c r="F47" s="16" t="s">
        <v>148</v>
      </c>
      <c r="G47" s="17">
        <v>257.9</v>
      </c>
      <c r="H47" s="18">
        <v>1244.6</v>
      </c>
      <c r="I47" s="18">
        <v>790</v>
      </c>
      <c r="J47" s="19">
        <v>900</v>
      </c>
    </row>
    <row r="48" spans="1:10" ht="12.75">
      <c r="A48" s="13"/>
      <c r="B48" s="20" t="s">
        <v>58</v>
      </c>
      <c r="C48" s="16" t="s">
        <v>157</v>
      </c>
      <c r="D48" s="16" t="s">
        <v>154</v>
      </c>
      <c r="E48" s="15" t="s">
        <v>165</v>
      </c>
      <c r="F48" s="16" t="s">
        <v>149</v>
      </c>
      <c r="G48" s="17"/>
      <c r="H48" s="18">
        <v>2.35</v>
      </c>
      <c r="I48" s="18">
        <v>0</v>
      </c>
      <c r="J48" s="19"/>
    </row>
    <row r="49" spans="1:10" ht="12.75">
      <c r="A49" s="13"/>
      <c r="B49" s="14" t="s">
        <v>96</v>
      </c>
      <c r="C49" s="16" t="s">
        <v>166</v>
      </c>
      <c r="D49" s="16" t="s">
        <v>140</v>
      </c>
      <c r="E49" s="15"/>
      <c r="F49" s="16"/>
      <c r="G49" s="30" t="e">
        <f>G51+#REF!+#REF!</f>
        <v>#REF!</v>
      </c>
      <c r="H49" s="18">
        <v>4148</v>
      </c>
      <c r="I49" s="18">
        <v>2978.8</v>
      </c>
      <c r="J49" s="19">
        <f>J50</f>
        <v>2304</v>
      </c>
    </row>
    <row r="50" spans="1:10" ht="39" customHeight="1">
      <c r="A50" s="13"/>
      <c r="B50" s="28" t="s">
        <v>98</v>
      </c>
      <c r="C50" s="16" t="s">
        <v>166</v>
      </c>
      <c r="D50" s="16" t="s">
        <v>140</v>
      </c>
      <c r="E50" s="15" t="s">
        <v>167</v>
      </c>
      <c r="F50" s="16"/>
      <c r="G50" s="17">
        <f>G51</f>
        <v>767.3</v>
      </c>
      <c r="H50" s="18">
        <v>4148</v>
      </c>
      <c r="I50" s="18">
        <v>2978.8</v>
      </c>
      <c r="J50" s="19">
        <f>J51</f>
        <v>2304</v>
      </c>
    </row>
    <row r="51" spans="1:10" ht="12.75">
      <c r="A51" s="13"/>
      <c r="B51" s="20" t="s">
        <v>99</v>
      </c>
      <c r="C51" s="16" t="s">
        <v>166</v>
      </c>
      <c r="D51" s="16" t="s">
        <v>140</v>
      </c>
      <c r="E51" s="15" t="s">
        <v>167</v>
      </c>
      <c r="F51" s="16" t="s">
        <v>168</v>
      </c>
      <c r="G51" s="30">
        <v>767.3</v>
      </c>
      <c r="H51" s="18">
        <v>4148</v>
      </c>
      <c r="I51" s="18">
        <v>2978.8</v>
      </c>
      <c r="J51" s="19">
        <v>2304</v>
      </c>
    </row>
    <row r="52" spans="1:10" ht="12.75">
      <c r="A52" s="13"/>
      <c r="B52" s="20" t="s">
        <v>102</v>
      </c>
      <c r="C52" s="16" t="s">
        <v>173</v>
      </c>
      <c r="D52" s="16" t="s">
        <v>154</v>
      </c>
      <c r="E52" s="15"/>
      <c r="F52" s="16"/>
      <c r="G52" s="30"/>
      <c r="H52" s="18">
        <v>1.5</v>
      </c>
      <c r="I52" s="18">
        <v>0</v>
      </c>
      <c r="J52" s="19"/>
    </row>
    <row r="53" spans="1:10" ht="57.75" customHeight="1">
      <c r="A53" s="13"/>
      <c r="B53" s="20" t="s">
        <v>71</v>
      </c>
      <c r="C53" s="16" t="s">
        <v>173</v>
      </c>
      <c r="D53" s="16" t="s">
        <v>154</v>
      </c>
      <c r="E53" s="15" t="s">
        <v>156</v>
      </c>
      <c r="F53" s="16"/>
      <c r="G53" s="30"/>
      <c r="H53" s="18">
        <v>1.5</v>
      </c>
      <c r="I53" s="18">
        <v>0</v>
      </c>
      <c r="J53" s="19"/>
    </row>
    <row r="54" spans="1:10" ht="29.25" customHeight="1">
      <c r="A54" s="13"/>
      <c r="B54" s="20" t="s">
        <v>104</v>
      </c>
      <c r="C54" s="16" t="s">
        <v>173</v>
      </c>
      <c r="D54" s="16" t="s">
        <v>154</v>
      </c>
      <c r="E54" s="15" t="s">
        <v>156</v>
      </c>
      <c r="F54" s="16" t="s">
        <v>174</v>
      </c>
      <c r="G54" s="30"/>
      <c r="H54" s="18">
        <v>1.5</v>
      </c>
      <c r="I54" s="18">
        <v>0</v>
      </c>
      <c r="J54" s="19"/>
    </row>
    <row r="55" spans="1:10" ht="12.75">
      <c r="A55" s="24"/>
      <c r="B55" s="20" t="s">
        <v>107</v>
      </c>
      <c r="C55" s="16" t="s">
        <v>169</v>
      </c>
      <c r="D55" s="16" t="s">
        <v>154</v>
      </c>
      <c r="E55" s="31"/>
      <c r="F55" s="32"/>
      <c r="G55" s="17">
        <f>SUM(G67)</f>
        <v>194.5</v>
      </c>
      <c r="H55" s="18">
        <v>625.4</v>
      </c>
      <c r="I55" s="18">
        <v>0</v>
      </c>
      <c r="J55" s="19"/>
    </row>
    <row r="56" spans="1:10" ht="39">
      <c r="A56" s="13"/>
      <c r="B56" s="20" t="s">
        <v>142</v>
      </c>
      <c r="C56" s="16" t="s">
        <v>169</v>
      </c>
      <c r="D56" s="16" t="s">
        <v>154</v>
      </c>
      <c r="E56" s="15" t="s">
        <v>143</v>
      </c>
      <c r="F56" s="32"/>
      <c r="G56" s="17"/>
      <c r="H56" s="18">
        <f>H57</f>
        <v>195.8</v>
      </c>
      <c r="I56" s="18">
        <v>0</v>
      </c>
      <c r="J56" s="19"/>
    </row>
    <row r="57" spans="1:10" ht="12.75">
      <c r="A57" s="13"/>
      <c r="B57" s="33" t="s">
        <v>44</v>
      </c>
      <c r="C57" s="16" t="s">
        <v>169</v>
      </c>
      <c r="D57" s="16" t="s">
        <v>154</v>
      </c>
      <c r="E57" s="15" t="s">
        <v>143</v>
      </c>
      <c r="F57" s="32" t="s">
        <v>170</v>
      </c>
      <c r="G57" s="17"/>
      <c r="H57" s="18">
        <v>195.8</v>
      </c>
      <c r="I57" s="18">
        <v>0</v>
      </c>
      <c r="J57" s="19"/>
    </row>
    <row r="58" spans="1:10" ht="39">
      <c r="A58" s="13"/>
      <c r="B58" s="20" t="s">
        <v>62</v>
      </c>
      <c r="C58" s="16" t="s">
        <v>169</v>
      </c>
      <c r="D58" s="16" t="s">
        <v>154</v>
      </c>
      <c r="E58" s="29" t="s">
        <v>152</v>
      </c>
      <c r="F58" s="32"/>
      <c r="G58" s="17"/>
      <c r="H58" s="18">
        <f>H59</f>
        <v>88.9</v>
      </c>
      <c r="I58" s="18">
        <v>0</v>
      </c>
      <c r="J58" s="19"/>
    </row>
    <row r="59" spans="1:10" ht="12.75">
      <c r="A59" s="13"/>
      <c r="B59" s="33" t="s">
        <v>44</v>
      </c>
      <c r="C59" s="16" t="s">
        <v>169</v>
      </c>
      <c r="D59" s="16" t="s">
        <v>154</v>
      </c>
      <c r="E59" s="31" t="s">
        <v>152</v>
      </c>
      <c r="F59" s="32" t="s">
        <v>170</v>
      </c>
      <c r="G59" s="17"/>
      <c r="H59" s="18">
        <v>88.9</v>
      </c>
      <c r="I59" s="18">
        <v>0</v>
      </c>
      <c r="J59" s="19"/>
    </row>
    <row r="60" spans="1:10" ht="39">
      <c r="A60" s="13"/>
      <c r="B60" s="66" t="s">
        <v>88</v>
      </c>
      <c r="C60" s="16" t="s">
        <v>169</v>
      </c>
      <c r="D60" s="16" t="s">
        <v>154</v>
      </c>
      <c r="E60" s="29" t="s">
        <v>164</v>
      </c>
      <c r="F60" s="32"/>
      <c r="G60" s="17"/>
      <c r="H60" s="18">
        <f>H61</f>
        <v>25.7</v>
      </c>
      <c r="I60" s="18">
        <v>0</v>
      </c>
      <c r="J60" s="19"/>
    </row>
    <row r="61" spans="1:10" ht="12.75">
      <c r="A61" s="13"/>
      <c r="B61" s="33" t="s">
        <v>44</v>
      </c>
      <c r="C61" s="16" t="s">
        <v>169</v>
      </c>
      <c r="D61" s="16" t="s">
        <v>154</v>
      </c>
      <c r="E61" s="29" t="s">
        <v>164</v>
      </c>
      <c r="F61" s="16" t="s">
        <v>170</v>
      </c>
      <c r="G61" s="17"/>
      <c r="H61" s="18">
        <v>25.7</v>
      </c>
      <c r="I61" s="18">
        <v>0</v>
      </c>
      <c r="J61" s="19"/>
    </row>
    <row r="62" spans="1:10" ht="39">
      <c r="A62" s="13"/>
      <c r="B62" s="67" t="s">
        <v>93</v>
      </c>
      <c r="C62" s="16" t="s">
        <v>169</v>
      </c>
      <c r="D62" s="16" t="s">
        <v>154</v>
      </c>
      <c r="E62" s="68" t="s">
        <v>165</v>
      </c>
      <c r="F62" s="16"/>
      <c r="G62" s="17"/>
      <c r="H62" s="18">
        <v>5</v>
      </c>
      <c r="I62" s="18">
        <v>0</v>
      </c>
      <c r="J62" s="19"/>
    </row>
    <row r="63" spans="1:10" ht="12.75">
      <c r="A63" s="13"/>
      <c r="B63" s="33" t="s">
        <v>44</v>
      </c>
      <c r="C63" s="16" t="s">
        <v>169</v>
      </c>
      <c r="D63" s="16" t="s">
        <v>154</v>
      </c>
      <c r="E63" s="68" t="s">
        <v>165</v>
      </c>
      <c r="F63" s="16" t="s">
        <v>170</v>
      </c>
      <c r="G63" s="17"/>
      <c r="H63" s="18">
        <v>5</v>
      </c>
      <c r="I63" s="18">
        <v>0</v>
      </c>
      <c r="J63" s="19"/>
    </row>
    <row r="64" spans="1:10" ht="27" customHeight="1">
      <c r="A64" s="13"/>
      <c r="B64" s="67" t="s">
        <v>280</v>
      </c>
      <c r="C64" s="16" t="s">
        <v>169</v>
      </c>
      <c r="D64" s="16" t="s">
        <v>154</v>
      </c>
      <c r="E64" s="68" t="s">
        <v>281</v>
      </c>
      <c r="F64" s="16"/>
      <c r="G64" s="17"/>
      <c r="H64" s="18">
        <v>304.5</v>
      </c>
      <c r="I64" s="18">
        <v>256.2</v>
      </c>
      <c r="J64" s="19"/>
    </row>
    <row r="65" spans="1:10" ht="12.75">
      <c r="A65" s="13"/>
      <c r="B65" s="33" t="s">
        <v>44</v>
      </c>
      <c r="C65" s="16" t="s">
        <v>169</v>
      </c>
      <c r="D65" s="16" t="s">
        <v>154</v>
      </c>
      <c r="E65" s="68" t="s">
        <v>281</v>
      </c>
      <c r="F65" s="65" t="s">
        <v>170</v>
      </c>
      <c r="G65" s="17"/>
      <c r="H65" s="18">
        <v>304.5</v>
      </c>
      <c r="I65" s="18">
        <v>256.2</v>
      </c>
      <c r="J65" s="19"/>
    </row>
    <row r="66" spans="1:10" ht="12.75">
      <c r="A66" s="13"/>
      <c r="B66" s="14" t="s">
        <v>109</v>
      </c>
      <c r="C66" s="16" t="s">
        <v>169</v>
      </c>
      <c r="D66" s="16" t="s">
        <v>154</v>
      </c>
      <c r="E66" s="15" t="s">
        <v>153</v>
      </c>
      <c r="F66" s="32"/>
      <c r="G66" s="17"/>
      <c r="H66" s="18">
        <v>5.5</v>
      </c>
      <c r="I66" s="18">
        <v>0</v>
      </c>
      <c r="J66" s="19"/>
    </row>
    <row r="67" spans="1:10" ht="42.75" customHeight="1">
      <c r="A67" s="13"/>
      <c r="B67" s="20" t="s">
        <v>110</v>
      </c>
      <c r="C67" s="16" t="s">
        <v>169</v>
      </c>
      <c r="D67" s="16" t="s">
        <v>154</v>
      </c>
      <c r="E67" s="15" t="s">
        <v>171</v>
      </c>
      <c r="F67" s="32"/>
      <c r="G67" s="17">
        <f>SUM(G68)</f>
        <v>194.5</v>
      </c>
      <c r="H67" s="18">
        <v>5.5</v>
      </c>
      <c r="I67" s="18">
        <v>0</v>
      </c>
      <c r="J67" s="19"/>
    </row>
    <row r="68" spans="1:10" ht="12.75">
      <c r="A68" s="13"/>
      <c r="B68" s="33" t="s">
        <v>44</v>
      </c>
      <c r="C68" s="16" t="s">
        <v>169</v>
      </c>
      <c r="D68" s="16" t="s">
        <v>154</v>
      </c>
      <c r="E68" s="15" t="s">
        <v>171</v>
      </c>
      <c r="F68" s="16" t="s">
        <v>170</v>
      </c>
      <c r="G68" s="31">
        <v>194.5</v>
      </c>
      <c r="H68" s="21">
        <v>5.5</v>
      </c>
      <c r="I68" s="18">
        <v>0</v>
      </c>
      <c r="J68" s="19"/>
    </row>
    <row r="69" spans="1:10" ht="12.75">
      <c r="A69" s="13"/>
      <c r="B69" s="34" t="s">
        <v>172</v>
      </c>
      <c r="C69" s="35"/>
      <c r="D69" s="35"/>
      <c r="E69" s="35"/>
      <c r="F69" s="36"/>
      <c r="G69" s="37" t="e">
        <f>SUM(G7+G11+#REF!+#REF!+#REF!+#REF!+#REF!+#REF!+#REF!+#REF!+#REF!+G67+#REF!+#REF!+#REF!)</f>
        <v>#REF!</v>
      </c>
      <c r="H69" s="37">
        <f>H7+H10+H15+H18+H23+H27+H30+H33+H36+H39+H42+H45+H49+H52+H55</f>
        <v>13105.099999999999</v>
      </c>
      <c r="I69" s="37">
        <v>5128.2</v>
      </c>
      <c r="J69" s="38" t="e">
        <f>J7+J10+#REF!+J18+#REF!+J30+J33+J36+J39+J42+J45+J49+J55</f>
        <v>#REF!</v>
      </c>
    </row>
    <row r="70" spans="1:10" ht="18">
      <c r="A70" s="39"/>
      <c r="B70" s="40"/>
      <c r="C70" s="41"/>
      <c r="D70" s="41"/>
      <c r="E70" s="41"/>
      <c r="F70" s="42"/>
      <c r="G70" s="43"/>
      <c r="H70" s="41"/>
      <c r="I70" s="44"/>
      <c r="J70" s="44"/>
    </row>
    <row r="71" spans="1:10" ht="18">
      <c r="A71" s="39"/>
      <c r="B71" s="41"/>
      <c r="C71" s="41"/>
      <c r="D71" s="41"/>
      <c r="E71" s="41"/>
      <c r="F71" s="42"/>
      <c r="G71" s="41"/>
      <c r="H71" s="41"/>
      <c r="I71" s="44"/>
      <c r="J71" s="44"/>
    </row>
    <row r="72" spans="1:10" ht="18">
      <c r="A72" s="39"/>
      <c r="B72" s="41"/>
      <c r="C72" s="41"/>
      <c r="D72" s="41"/>
      <c r="E72" s="41"/>
      <c r="F72" s="42"/>
      <c r="G72" s="41"/>
      <c r="H72" s="41"/>
      <c r="I72" s="44"/>
      <c r="J72" s="44"/>
    </row>
    <row r="73" spans="1:10" ht="18">
      <c r="A73" s="39"/>
      <c r="B73" s="41"/>
      <c r="C73" s="41"/>
      <c r="D73" s="41"/>
      <c r="E73" s="41"/>
      <c r="F73" s="42"/>
      <c r="G73" s="41"/>
      <c r="H73" s="41"/>
      <c r="I73" s="44"/>
      <c r="J73" s="44"/>
    </row>
    <row r="74" spans="1:10" ht="18">
      <c r="A74" s="39"/>
      <c r="B74" s="41"/>
      <c r="C74" s="41"/>
      <c r="D74" s="41"/>
      <c r="E74" s="41"/>
      <c r="F74" s="42"/>
      <c r="G74" s="41"/>
      <c r="H74" s="41"/>
      <c r="I74" s="44"/>
      <c r="J74" s="44"/>
    </row>
    <row r="75" spans="1:10" ht="18">
      <c r="A75" s="39"/>
      <c r="B75" s="41"/>
      <c r="C75" s="41"/>
      <c r="D75" s="41"/>
      <c r="E75" s="41"/>
      <c r="F75" s="42"/>
      <c r="G75" s="41"/>
      <c r="H75" s="41"/>
      <c r="I75" s="44"/>
      <c r="J75" s="44"/>
    </row>
    <row r="76" spans="1:10" ht="18">
      <c r="A76" s="39"/>
      <c r="B76" s="41"/>
      <c r="C76" s="41"/>
      <c r="D76" s="41"/>
      <c r="E76" s="41"/>
      <c r="F76" s="42"/>
      <c r="G76" s="41"/>
      <c r="H76" s="41"/>
      <c r="I76" s="44"/>
      <c r="J76" s="44"/>
    </row>
    <row r="77" spans="1:10" ht="18">
      <c r="A77" s="39"/>
      <c r="B77" s="41"/>
      <c r="C77" s="41"/>
      <c r="D77" s="41"/>
      <c r="E77" s="41"/>
      <c r="F77" s="42"/>
      <c r="G77" s="41"/>
      <c r="H77" s="41"/>
      <c r="I77" s="44"/>
      <c r="J77" s="44"/>
    </row>
    <row r="78" spans="1:10" ht="18">
      <c r="A78" s="39"/>
      <c r="B78" s="41"/>
      <c r="C78" s="41"/>
      <c r="D78" s="41"/>
      <c r="E78" s="41"/>
      <c r="F78" s="42"/>
      <c r="G78" s="41"/>
      <c r="H78" s="41"/>
      <c r="I78" s="44"/>
      <c r="J78" s="44"/>
    </row>
    <row r="79" spans="1:10" ht="18">
      <c r="A79" s="39"/>
      <c r="B79" s="41"/>
      <c r="C79" s="41"/>
      <c r="D79" s="41"/>
      <c r="E79" s="41"/>
      <c r="F79" s="42"/>
      <c r="G79" s="41"/>
      <c r="H79" s="41"/>
      <c r="I79" s="44"/>
      <c r="J79" s="44"/>
    </row>
    <row r="80" spans="1:10" ht="18">
      <c r="A80" s="39"/>
      <c r="B80" s="41"/>
      <c r="C80" s="41"/>
      <c r="D80" s="41"/>
      <c r="E80" s="41"/>
      <c r="F80" s="42"/>
      <c r="G80" s="41"/>
      <c r="H80" s="41"/>
      <c r="I80" s="44"/>
      <c r="J80" s="44"/>
    </row>
    <row r="81" spans="1:10" ht="18">
      <c r="A81" s="45"/>
      <c r="B81" s="41"/>
      <c r="C81" s="41"/>
      <c r="D81" s="41"/>
      <c r="E81" s="41"/>
      <c r="F81" s="42"/>
      <c r="G81" s="41"/>
      <c r="H81" s="41"/>
      <c r="I81" s="45"/>
      <c r="J81" s="45"/>
    </row>
    <row r="82" spans="1:10" ht="18">
      <c r="A82" s="45"/>
      <c r="I82" s="45"/>
      <c r="J82" s="45"/>
    </row>
    <row r="83" spans="1:10" ht="18">
      <c r="A83" s="45"/>
      <c r="I83" s="45"/>
      <c r="J83" s="45"/>
    </row>
    <row r="84" spans="1:10" ht="18">
      <c r="A84" s="45"/>
      <c r="I84" s="45"/>
      <c r="J84" s="45"/>
    </row>
    <row r="85" spans="1:10" ht="18">
      <c r="A85" s="45"/>
      <c r="I85" s="45"/>
      <c r="J85" s="45"/>
    </row>
    <row r="86" spans="1:10" ht="18">
      <c r="A86" s="45"/>
      <c r="I86" s="45"/>
      <c r="J86" s="45"/>
    </row>
    <row r="87" spans="1:10" ht="18">
      <c r="A87" s="45"/>
      <c r="I87" s="45"/>
      <c r="J87" s="45"/>
    </row>
    <row r="88" spans="1:10" ht="18">
      <c r="A88" s="45"/>
      <c r="I88" s="45"/>
      <c r="J88" s="45"/>
    </row>
    <row r="89" spans="1:10" ht="18">
      <c r="A89" s="45"/>
      <c r="I89" s="45"/>
      <c r="J89" s="45"/>
    </row>
    <row r="90" spans="1:10" ht="18">
      <c r="A90" s="45"/>
      <c r="I90" s="45"/>
      <c r="J90" s="45"/>
    </row>
    <row r="91" spans="1:10" ht="18">
      <c r="A91" s="45"/>
      <c r="I91" s="45"/>
      <c r="J91" s="45"/>
    </row>
    <row r="92" spans="1:10" ht="18">
      <c r="A92" s="45"/>
      <c r="I92" s="45"/>
      <c r="J92" s="45"/>
    </row>
    <row r="93" spans="1:10" ht="18">
      <c r="A93" s="45"/>
      <c r="I93" s="45"/>
      <c r="J93" s="45"/>
    </row>
    <row r="94" spans="1:10" ht="18">
      <c r="A94" s="45"/>
      <c r="I94" s="45"/>
      <c r="J94" s="45"/>
    </row>
    <row r="95" spans="1:10" ht="18">
      <c r="A95" s="45"/>
      <c r="I95" s="45"/>
      <c r="J95" s="45"/>
    </row>
    <row r="96" spans="1:10" ht="18">
      <c r="A96" s="45"/>
      <c r="I96" s="45"/>
      <c r="J96" s="45"/>
    </row>
    <row r="97" spans="1:10" ht="18">
      <c r="A97" s="45"/>
      <c r="I97" s="45"/>
      <c r="J97" s="45"/>
    </row>
    <row r="98" spans="1:10" ht="18">
      <c r="A98" s="45"/>
      <c r="I98" s="45"/>
      <c r="J98" s="45"/>
    </row>
    <row r="99" spans="1:10" ht="18">
      <c r="A99" s="45"/>
      <c r="I99" s="45"/>
      <c r="J99" s="45"/>
    </row>
    <row r="100" spans="1:10" ht="18">
      <c r="A100" s="45"/>
      <c r="I100" s="45"/>
      <c r="J100" s="45"/>
    </row>
    <row r="101" spans="1:10" ht="18">
      <c r="A101" s="45"/>
      <c r="I101" s="45"/>
      <c r="J101" s="45"/>
    </row>
    <row r="102" spans="1:10" ht="18">
      <c r="A102" s="45"/>
      <c r="I102" s="45"/>
      <c r="J102" s="45"/>
    </row>
    <row r="103" spans="1:10" ht="18">
      <c r="A103" s="45"/>
      <c r="I103" s="45"/>
      <c r="J103" s="45"/>
    </row>
    <row r="104" spans="1:10" ht="18">
      <c r="A104" s="45"/>
      <c r="I104" s="45"/>
      <c r="J104" s="45"/>
    </row>
    <row r="105" spans="1:10" ht="18">
      <c r="A105" s="45"/>
      <c r="I105" s="45"/>
      <c r="J105" s="45"/>
    </row>
    <row r="106" spans="1:10" ht="18">
      <c r="A106" s="45"/>
      <c r="I106" s="45"/>
      <c r="J106" s="45"/>
    </row>
    <row r="107" spans="1:10" ht="18">
      <c r="A107" s="45"/>
      <c r="I107" s="45"/>
      <c r="J107" s="45"/>
    </row>
    <row r="108" spans="1:10" ht="18">
      <c r="A108" s="45"/>
      <c r="I108" s="45"/>
      <c r="J108" s="45"/>
    </row>
    <row r="109" spans="1:10" ht="18">
      <c r="A109" s="45"/>
      <c r="I109" s="45"/>
      <c r="J109" s="45"/>
    </row>
    <row r="110" spans="1:10" ht="18">
      <c r="A110" s="45"/>
      <c r="I110" s="45"/>
      <c r="J110" s="45"/>
    </row>
    <row r="111" spans="1:10" ht="18">
      <c r="A111" s="45"/>
      <c r="I111" s="45"/>
      <c r="J111" s="45"/>
    </row>
    <row r="112" spans="1:10" ht="18">
      <c r="A112" s="45"/>
      <c r="I112" s="45"/>
      <c r="J112" s="45"/>
    </row>
    <row r="113" spans="1:10" ht="18">
      <c r="A113" s="45"/>
      <c r="I113" s="45"/>
      <c r="J113" s="45"/>
    </row>
    <row r="114" spans="1:10" ht="18">
      <c r="A114" s="45"/>
      <c r="I114" s="45"/>
      <c r="J114" s="45"/>
    </row>
    <row r="115" spans="1:10" ht="18">
      <c r="A115" s="45"/>
      <c r="I115" s="45"/>
      <c r="J115" s="45"/>
    </row>
    <row r="116" spans="1:10" ht="18">
      <c r="A116" s="45"/>
      <c r="I116" s="45"/>
      <c r="J116" s="45"/>
    </row>
    <row r="117" spans="1:10" ht="18">
      <c r="A117" s="45"/>
      <c r="I117" s="45"/>
      <c r="J117" s="45"/>
    </row>
    <row r="118" spans="1:10" ht="18">
      <c r="A118" s="45"/>
      <c r="I118" s="45"/>
      <c r="J118" s="45"/>
    </row>
    <row r="119" spans="1:10" ht="18">
      <c r="A119" s="45"/>
      <c r="I119" s="45"/>
      <c r="J119" s="45"/>
    </row>
    <row r="120" spans="1:10" ht="18">
      <c r="A120" s="45"/>
      <c r="I120" s="45"/>
      <c r="J120" s="45"/>
    </row>
    <row r="121" spans="1:10" ht="18">
      <c r="A121" s="45"/>
      <c r="I121" s="45"/>
      <c r="J121" s="45"/>
    </row>
  </sheetData>
  <sheetProtection/>
  <mergeCells count="12">
    <mergeCell ref="E3:E5"/>
    <mergeCell ref="F3:F5"/>
    <mergeCell ref="G3:J3"/>
    <mergeCell ref="G4:G5"/>
    <mergeCell ref="H4:H5"/>
    <mergeCell ref="I4:J5"/>
    <mergeCell ref="E1:J1"/>
    <mergeCell ref="A2:J2"/>
    <mergeCell ref="A3:A5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scale="6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view="pageBreakPreview" zoomScale="90" zoomScaleSheetLayoutView="90" zoomScalePageLayoutView="0" workbookViewId="0" topLeftCell="A16">
      <selection activeCell="G38" sqref="G38"/>
    </sheetView>
  </sheetViews>
  <sheetFormatPr defaultColWidth="9.140625" defaultRowHeight="12.75"/>
  <cols>
    <col min="1" max="1" width="71.421875" style="0" customWidth="1"/>
    <col min="2" max="2" width="23.140625" style="0" customWidth="1"/>
    <col min="3" max="3" width="13.57421875" style="0" customWidth="1"/>
    <col min="4" max="4" width="1.1484375" style="0" customWidth="1"/>
  </cols>
  <sheetData>
    <row r="1" spans="1:3" ht="12.75">
      <c r="A1" s="47"/>
      <c r="B1" s="47"/>
      <c r="C1" s="48" t="s">
        <v>175</v>
      </c>
    </row>
    <row r="2" spans="1:3" ht="34.5" customHeight="1">
      <c r="A2" s="76" t="s">
        <v>288</v>
      </c>
      <c r="B2" s="92"/>
      <c r="C2" s="92"/>
    </row>
    <row r="3" spans="1:3" ht="12.75">
      <c r="A3" s="49"/>
      <c r="B3" s="47"/>
      <c r="C3" s="47" t="s">
        <v>176</v>
      </c>
    </row>
    <row r="4" spans="1:3" ht="39" customHeight="1">
      <c r="A4" s="1" t="s">
        <v>2</v>
      </c>
      <c r="B4" s="1" t="s">
        <v>49</v>
      </c>
      <c r="C4" s="1" t="s">
        <v>5</v>
      </c>
    </row>
    <row r="5" spans="1:3" ht="13.5" thickBot="1">
      <c r="A5" s="1" t="s">
        <v>6</v>
      </c>
      <c r="B5" s="2">
        <v>2</v>
      </c>
      <c r="C5" s="73">
        <v>3</v>
      </c>
    </row>
    <row r="6" spans="1:3" ht="12.75">
      <c r="A6" s="54" t="s">
        <v>50</v>
      </c>
      <c r="B6" s="55" t="s">
        <v>10</v>
      </c>
      <c r="C6" s="71">
        <v>13105141.29</v>
      </c>
    </row>
    <row r="7" spans="1:3" ht="12.75">
      <c r="A7" s="56" t="s">
        <v>11</v>
      </c>
      <c r="B7" s="57"/>
      <c r="C7" s="72"/>
    </row>
    <row r="8" spans="1:3" ht="12.75">
      <c r="A8" s="54" t="s">
        <v>51</v>
      </c>
      <c r="B8" s="55" t="s">
        <v>52</v>
      </c>
      <c r="C8" s="71">
        <v>2270234.31</v>
      </c>
    </row>
    <row r="9" spans="1:3" ht="20.25">
      <c r="A9" s="54" t="s">
        <v>53</v>
      </c>
      <c r="B9" s="55" t="s">
        <v>54</v>
      </c>
      <c r="C9" s="71">
        <v>560362.53</v>
      </c>
    </row>
    <row r="10" spans="1:3" ht="20.25">
      <c r="A10" s="54" t="s">
        <v>55</v>
      </c>
      <c r="B10" s="55" t="s">
        <v>56</v>
      </c>
      <c r="C10" s="71">
        <v>1305768.28</v>
      </c>
    </row>
    <row r="11" spans="1:3" ht="12.75">
      <c r="A11" s="54" t="s">
        <v>266</v>
      </c>
      <c r="B11" s="55" t="s">
        <v>267</v>
      </c>
      <c r="C11" s="71">
        <v>253385.5</v>
      </c>
    </row>
    <row r="12" spans="1:3" ht="12.75">
      <c r="A12" s="54" t="s">
        <v>59</v>
      </c>
      <c r="B12" s="55" t="s">
        <v>60</v>
      </c>
      <c r="C12" s="71">
        <v>150718</v>
      </c>
    </row>
    <row r="13" spans="1:3" ht="12.75">
      <c r="A13" s="54" t="s">
        <v>63</v>
      </c>
      <c r="B13" s="55" t="s">
        <v>64</v>
      </c>
      <c r="C13" s="71">
        <v>93850</v>
      </c>
    </row>
    <row r="14" spans="1:3" ht="12.75">
      <c r="A14" s="54" t="s">
        <v>65</v>
      </c>
      <c r="B14" s="55" t="s">
        <v>66</v>
      </c>
      <c r="C14" s="71">
        <v>93850</v>
      </c>
    </row>
    <row r="15" spans="1:3" ht="12.75">
      <c r="A15" s="54" t="s">
        <v>67</v>
      </c>
      <c r="B15" s="55" t="s">
        <v>68</v>
      </c>
      <c r="C15" s="71">
        <v>12500</v>
      </c>
    </row>
    <row r="16" spans="1:3" ht="20.25">
      <c r="A16" s="54" t="s">
        <v>69</v>
      </c>
      <c r="B16" s="55" t="s">
        <v>70</v>
      </c>
      <c r="C16" s="71">
        <v>12500</v>
      </c>
    </row>
    <row r="17" spans="1:3" ht="12.75">
      <c r="A17" s="54" t="s">
        <v>72</v>
      </c>
      <c r="B17" s="55" t="s">
        <v>73</v>
      </c>
      <c r="C17" s="71">
        <v>2773190.37</v>
      </c>
    </row>
    <row r="18" spans="1:3" ht="12.75">
      <c r="A18" s="54" t="s">
        <v>74</v>
      </c>
      <c r="B18" s="55" t="s">
        <v>75</v>
      </c>
      <c r="C18" s="71">
        <v>74000</v>
      </c>
    </row>
    <row r="19" spans="1:3" ht="12.75">
      <c r="A19" s="54" t="s">
        <v>78</v>
      </c>
      <c r="B19" s="55" t="s">
        <v>79</v>
      </c>
      <c r="C19" s="71">
        <v>1440021.99</v>
      </c>
    </row>
    <row r="20" spans="1:3" ht="12.75">
      <c r="A20" s="54" t="s">
        <v>81</v>
      </c>
      <c r="B20" s="55" t="s">
        <v>82</v>
      </c>
      <c r="C20" s="71">
        <v>1259168.38</v>
      </c>
    </row>
    <row r="21" spans="1:3" ht="12.75">
      <c r="A21" s="54" t="s">
        <v>84</v>
      </c>
      <c r="B21" s="55" t="s">
        <v>85</v>
      </c>
      <c r="C21" s="71">
        <v>3180421.47</v>
      </c>
    </row>
    <row r="22" spans="1:3" ht="12.75">
      <c r="A22" s="54" t="s">
        <v>86</v>
      </c>
      <c r="B22" s="55" t="s">
        <v>87</v>
      </c>
      <c r="C22" s="71">
        <v>6450.84</v>
      </c>
    </row>
    <row r="23" spans="1:3" ht="12.75">
      <c r="A23" s="54" t="s">
        <v>89</v>
      </c>
      <c r="B23" s="55" t="s">
        <v>90</v>
      </c>
      <c r="C23" s="71">
        <v>1926926.41</v>
      </c>
    </row>
    <row r="24" spans="1:3" ht="12.75">
      <c r="A24" s="54" t="s">
        <v>91</v>
      </c>
      <c r="B24" s="55" t="s">
        <v>92</v>
      </c>
      <c r="C24" s="71">
        <v>1247044.22</v>
      </c>
    </row>
    <row r="25" spans="1:3" ht="12.75">
      <c r="A25" s="54" t="s">
        <v>94</v>
      </c>
      <c r="B25" s="55" t="s">
        <v>95</v>
      </c>
      <c r="C25" s="71">
        <v>4148000</v>
      </c>
    </row>
    <row r="26" spans="1:3" ht="12.75">
      <c r="A26" s="54" t="s">
        <v>96</v>
      </c>
      <c r="B26" s="55" t="s">
        <v>97</v>
      </c>
      <c r="C26" s="71">
        <v>4148000</v>
      </c>
    </row>
    <row r="27" spans="1:3" ht="12.75">
      <c r="A27" s="54" t="s">
        <v>100</v>
      </c>
      <c r="B27" s="55" t="s">
        <v>101</v>
      </c>
      <c r="C27" s="71">
        <v>1500</v>
      </c>
    </row>
    <row r="28" spans="1:3" ht="12.75">
      <c r="A28" s="54" t="s">
        <v>102</v>
      </c>
      <c r="B28" s="55" t="s">
        <v>103</v>
      </c>
      <c r="C28" s="71">
        <v>1500</v>
      </c>
    </row>
    <row r="29" spans="1:3" ht="20.25">
      <c r="A29" s="54" t="s">
        <v>105</v>
      </c>
      <c r="B29" s="55" t="s">
        <v>106</v>
      </c>
      <c r="C29" s="71">
        <v>625445.14</v>
      </c>
    </row>
    <row r="30" spans="1:3" ht="12.75">
      <c r="A30" s="54" t="s">
        <v>107</v>
      </c>
      <c r="B30" s="55" t="s">
        <v>108</v>
      </c>
      <c r="C30" s="71">
        <v>625445.14</v>
      </c>
    </row>
  </sheetData>
  <sheetProtection/>
  <mergeCells count="1">
    <mergeCell ref="A2:C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view="pageBreakPreview" zoomScale="80" zoomScaleSheetLayoutView="80" zoomScalePageLayoutView="0" workbookViewId="0" topLeftCell="A1">
      <selection activeCell="H6" sqref="H6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3.57421875" style="0" customWidth="1"/>
    <col min="4" max="4" width="0.42578125" style="0" customWidth="1"/>
  </cols>
  <sheetData>
    <row r="1" spans="1:3" ht="12.75">
      <c r="A1" s="47"/>
      <c r="B1" s="47"/>
      <c r="C1" s="48" t="s">
        <v>178</v>
      </c>
    </row>
    <row r="2" spans="1:3" ht="50.25" customHeight="1">
      <c r="A2" s="76" t="s">
        <v>278</v>
      </c>
      <c r="B2" s="92"/>
      <c r="C2" s="92"/>
    </row>
    <row r="3" spans="1:3" ht="13.5" thickBot="1">
      <c r="A3" s="59"/>
      <c r="B3" s="47"/>
      <c r="C3" s="47" t="s">
        <v>176</v>
      </c>
    </row>
    <row r="4" spans="1:3" ht="67.5" customHeight="1" thickBot="1">
      <c r="A4" s="61" t="s">
        <v>2</v>
      </c>
      <c r="B4" s="62" t="s">
        <v>111</v>
      </c>
      <c r="C4" s="60" t="s">
        <v>5</v>
      </c>
    </row>
    <row r="5" spans="1:3" ht="13.5" thickBot="1">
      <c r="A5" s="63" t="s">
        <v>6</v>
      </c>
      <c r="B5" s="64">
        <v>2</v>
      </c>
      <c r="C5" s="58">
        <v>3</v>
      </c>
    </row>
    <row r="6" spans="1:3" ht="12.75">
      <c r="A6" s="3" t="s">
        <v>112</v>
      </c>
      <c r="B6" s="51" t="s">
        <v>10</v>
      </c>
      <c r="C6" s="69">
        <v>1225998.61</v>
      </c>
    </row>
    <row r="7" spans="1:3" ht="12.75">
      <c r="A7" s="4" t="s">
        <v>11</v>
      </c>
      <c r="B7" s="53"/>
      <c r="C7" s="70"/>
    </row>
    <row r="8" spans="1:3" ht="12.75">
      <c r="A8" s="3" t="s">
        <v>113</v>
      </c>
      <c r="B8" s="51" t="s">
        <v>10</v>
      </c>
      <c r="C8" s="69" t="s">
        <v>268</v>
      </c>
    </row>
    <row r="9" spans="1:3" ht="12.75">
      <c r="A9" s="4" t="s">
        <v>114</v>
      </c>
      <c r="B9" s="53"/>
      <c r="C9" s="70"/>
    </row>
    <row r="10" spans="1:3" ht="12.75">
      <c r="A10" s="3"/>
      <c r="B10" s="51" t="s">
        <v>269</v>
      </c>
      <c r="C10" s="69" t="s">
        <v>268</v>
      </c>
    </row>
    <row r="11" spans="1:3" ht="12.75">
      <c r="A11" s="3" t="s">
        <v>115</v>
      </c>
      <c r="B11" s="51" t="s">
        <v>10</v>
      </c>
      <c r="C11" s="69" t="s">
        <v>268</v>
      </c>
    </row>
    <row r="12" spans="1:3" ht="12.75">
      <c r="A12" s="4" t="s">
        <v>114</v>
      </c>
      <c r="B12" s="53"/>
      <c r="C12" s="70"/>
    </row>
    <row r="13" spans="1:3" ht="12.75">
      <c r="A13" s="3"/>
      <c r="B13" s="51" t="s">
        <v>269</v>
      </c>
      <c r="C13" s="69" t="s">
        <v>268</v>
      </c>
    </row>
    <row r="14" spans="1:3" ht="12.75">
      <c r="A14" s="3" t="s">
        <v>116</v>
      </c>
      <c r="B14" s="51" t="s">
        <v>270</v>
      </c>
      <c r="C14" s="69">
        <v>1225998.61</v>
      </c>
    </row>
    <row r="15" spans="1:3" ht="12.75">
      <c r="A15" s="3" t="s">
        <v>117</v>
      </c>
      <c r="B15" s="51" t="s">
        <v>271</v>
      </c>
      <c r="C15" s="69">
        <v>1225998.61</v>
      </c>
    </row>
    <row r="16" spans="1:3" ht="12.75">
      <c r="A16" s="3" t="s">
        <v>118</v>
      </c>
      <c r="B16" s="51" t="s">
        <v>272</v>
      </c>
      <c r="C16" s="69">
        <v>-11954686.31</v>
      </c>
    </row>
    <row r="17" spans="1:3" ht="12.75">
      <c r="A17" s="3" t="s">
        <v>119</v>
      </c>
      <c r="B17" s="51" t="s">
        <v>273</v>
      </c>
      <c r="C17" s="69">
        <v>-11954686.31</v>
      </c>
    </row>
    <row r="18" spans="1:3" ht="12.75">
      <c r="A18" s="3" t="s">
        <v>120</v>
      </c>
      <c r="B18" s="51" t="s">
        <v>274</v>
      </c>
      <c r="C18" s="69">
        <v>-11954686.31</v>
      </c>
    </row>
    <row r="19" spans="1:3" ht="12.75">
      <c r="A19" s="3" t="s">
        <v>121</v>
      </c>
      <c r="B19" s="51" t="s">
        <v>122</v>
      </c>
      <c r="C19" s="69">
        <v>-11954686.31</v>
      </c>
    </row>
    <row r="20" spans="1:3" ht="12.75">
      <c r="A20" s="3" t="s">
        <v>123</v>
      </c>
      <c r="B20" s="51" t="s">
        <v>275</v>
      </c>
      <c r="C20" s="69">
        <v>13180684.92</v>
      </c>
    </row>
    <row r="21" spans="1:3" ht="12.75">
      <c r="A21" s="3" t="s">
        <v>124</v>
      </c>
      <c r="B21" s="51" t="s">
        <v>276</v>
      </c>
      <c r="C21" s="69">
        <v>13180684.92</v>
      </c>
    </row>
    <row r="22" spans="1:3" ht="12.75">
      <c r="A22" s="3" t="s">
        <v>125</v>
      </c>
      <c r="B22" s="51" t="s">
        <v>277</v>
      </c>
      <c r="C22" s="69">
        <v>13180684.92</v>
      </c>
    </row>
    <row r="23" spans="1:3" ht="12.75">
      <c r="A23" s="3" t="s">
        <v>126</v>
      </c>
      <c r="B23" s="51" t="s">
        <v>127</v>
      </c>
      <c r="C23" s="69">
        <v>13180684.92</v>
      </c>
    </row>
  </sheetData>
  <sheetProtection/>
  <mergeCells count="1">
    <mergeCell ref="A2:C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Светлана31</dc:creator>
  <cp:keywords/>
  <dc:description/>
  <cp:lastModifiedBy>Светлана31</cp:lastModifiedBy>
  <cp:lastPrinted>2021-03-15T10:50:37Z</cp:lastPrinted>
  <dcterms:created xsi:type="dcterms:W3CDTF">2020-03-23T10:43:35Z</dcterms:created>
  <dcterms:modified xsi:type="dcterms:W3CDTF">2021-04-28T09:30:34Z</dcterms:modified>
  <cp:category/>
  <cp:version/>
  <cp:contentType/>
  <cp:contentStatus/>
</cp:coreProperties>
</file>